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6212" windowHeight="5784" firstSheet="16" activeTab="2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</sheets>
  <calcPr calcId="124519"/>
</workbook>
</file>

<file path=xl/calcChain.xml><?xml version="1.0" encoding="utf-8"?>
<calcChain xmlns="http://schemas.openxmlformats.org/spreadsheetml/2006/main">
  <c r="O181" i="1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40"/>
  <c r="D36"/>
  <c r="O24" i="23"/>
  <c r="E424" i="22" l="1"/>
  <c r="AG108" i="11"/>
  <c r="M217"/>
  <c r="O217"/>
  <c r="P217"/>
  <c r="Q217"/>
  <c r="R217"/>
  <c r="S217"/>
  <c r="T217"/>
  <c r="U217"/>
  <c r="V217"/>
  <c r="W217"/>
  <c r="X217"/>
  <c r="Y217"/>
  <c r="Z217"/>
  <c r="AA217"/>
  <c r="AB217"/>
  <c r="AC217"/>
  <c r="AD217"/>
  <c r="AE217"/>
  <c r="AF217"/>
  <c r="AG217"/>
  <c r="AK17" i="5"/>
  <c r="AJ17"/>
  <c r="AI17"/>
  <c r="AH17"/>
  <c r="AG17"/>
  <c r="AE17"/>
  <c r="AD17"/>
  <c r="AC17"/>
  <c r="AB17"/>
  <c r="AA17"/>
  <c r="Z17"/>
  <c r="AF7"/>
  <c r="AF6"/>
  <c r="AF17" s="1"/>
  <c r="I310"/>
  <c r="H310"/>
  <c r="G310"/>
  <c r="F310"/>
  <c r="E310"/>
  <c r="D310"/>
  <c r="H309"/>
  <c r="H308"/>
  <c r="H307"/>
  <c r="H306"/>
  <c r="H305"/>
  <c r="H304"/>
  <c r="H303"/>
  <c r="H302"/>
  <c r="H301"/>
  <c r="H300"/>
  <c r="H299"/>
  <c r="H298"/>
  <c r="H297"/>
  <c r="H284"/>
  <c r="G284"/>
  <c r="F284"/>
  <c r="J283"/>
  <c r="I282"/>
  <c r="I284" s="1"/>
  <c r="G282"/>
  <c r="F282"/>
  <c r="E282"/>
  <c r="E284" s="1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282" s="1"/>
  <c r="J284" s="1"/>
  <c r="J8"/>
  <c r="J7"/>
  <c r="J6"/>
  <c r="K135" i="4"/>
  <c r="J135"/>
  <c r="G135"/>
  <c r="F135"/>
  <c r="E135"/>
  <c r="D135"/>
  <c r="L134"/>
  <c r="H134"/>
  <c r="L132"/>
  <c r="H132"/>
  <c r="H131"/>
  <c r="L130"/>
  <c r="H130"/>
  <c r="H129"/>
  <c r="L128"/>
  <c r="H128"/>
  <c r="L127"/>
  <c r="H127"/>
  <c r="L126"/>
  <c r="H126"/>
  <c r="L125"/>
  <c r="H125"/>
  <c r="L124"/>
  <c r="H124"/>
  <c r="L123"/>
  <c r="H123"/>
  <c r="L122"/>
  <c r="H122"/>
  <c r="L121"/>
  <c r="H121"/>
  <c r="L120"/>
  <c r="H120"/>
  <c r="L119"/>
  <c r="H119"/>
  <c r="L118"/>
  <c r="H118"/>
  <c r="L117"/>
  <c r="H117"/>
  <c r="L116"/>
  <c r="H116"/>
  <c r="L115"/>
  <c r="H115"/>
  <c r="L114"/>
  <c r="H114"/>
  <c r="L113"/>
  <c r="H113"/>
  <c r="L112"/>
  <c r="H112"/>
  <c r="L111"/>
  <c r="H111"/>
  <c r="L110"/>
  <c r="H110"/>
  <c r="L109"/>
  <c r="H109"/>
  <c r="L108"/>
  <c r="H108"/>
  <c r="L107"/>
  <c r="H107"/>
  <c r="L106"/>
  <c r="H106"/>
  <c r="L105"/>
  <c r="H105"/>
  <c r="L104"/>
  <c r="H104"/>
  <c r="L103"/>
  <c r="H103"/>
  <c r="L102"/>
  <c r="H102"/>
  <c r="L101"/>
  <c r="H101"/>
  <c r="L100"/>
  <c r="H100"/>
  <c r="L99"/>
  <c r="H99"/>
  <c r="L98"/>
  <c r="H98"/>
  <c r="L97"/>
  <c r="H97"/>
  <c r="L96"/>
  <c r="H96"/>
  <c r="L95"/>
  <c r="H95"/>
  <c r="L94"/>
  <c r="H94"/>
  <c r="L93"/>
  <c r="H93"/>
  <c r="L92"/>
  <c r="H92"/>
  <c r="L91"/>
  <c r="H91"/>
  <c r="L89"/>
  <c r="H89"/>
  <c r="L88"/>
  <c r="H88"/>
  <c r="L87"/>
  <c r="H87"/>
  <c r="L86"/>
  <c r="H86"/>
  <c r="L85"/>
  <c r="H85"/>
  <c r="L84"/>
  <c r="H84"/>
  <c r="L83"/>
  <c r="H83"/>
  <c r="L82"/>
  <c r="H82"/>
  <c r="L81"/>
  <c r="H81"/>
  <c r="L80"/>
  <c r="L79"/>
  <c r="H79"/>
  <c r="L78"/>
  <c r="H78"/>
  <c r="L77"/>
  <c r="H77"/>
  <c r="L76"/>
  <c r="H76"/>
  <c r="L75"/>
  <c r="H75"/>
  <c r="L74"/>
  <c r="H74"/>
  <c r="L73"/>
  <c r="H73"/>
  <c r="L72"/>
  <c r="H72"/>
  <c r="L71"/>
  <c r="H71"/>
  <c r="L70"/>
  <c r="H70"/>
  <c r="L69"/>
  <c r="H69"/>
  <c r="L68"/>
  <c r="H68"/>
  <c r="L67"/>
  <c r="H67"/>
  <c r="M66"/>
  <c r="L64"/>
  <c r="H64"/>
  <c r="L63"/>
  <c r="H63"/>
  <c r="L62"/>
  <c r="H62"/>
  <c r="L60"/>
  <c r="H60"/>
  <c r="L59"/>
  <c r="H59"/>
  <c r="L58"/>
  <c r="H58"/>
  <c r="L57"/>
  <c r="H57"/>
  <c r="L56"/>
  <c r="H56"/>
  <c r="L55"/>
  <c r="H55"/>
  <c r="L53"/>
  <c r="H53"/>
  <c r="L52"/>
  <c r="H52"/>
  <c r="L51"/>
  <c r="H51"/>
  <c r="L50"/>
  <c r="H50"/>
  <c r="H49"/>
  <c r="H48"/>
  <c r="L47"/>
  <c r="H47"/>
  <c r="L46"/>
  <c r="H46"/>
  <c r="L45"/>
  <c r="H45"/>
  <c r="L44"/>
  <c r="H44"/>
  <c r="L43"/>
  <c r="H43"/>
  <c r="H42"/>
  <c r="L41"/>
  <c r="H41"/>
  <c r="L40"/>
  <c r="H40"/>
  <c r="L39"/>
  <c r="H39"/>
  <c r="L38"/>
  <c r="H38"/>
  <c r="H37"/>
  <c r="H36"/>
  <c r="H35"/>
  <c r="H34"/>
  <c r="H33"/>
  <c r="H32"/>
  <c r="H31"/>
  <c r="L30"/>
  <c r="H30"/>
  <c r="H29"/>
  <c r="H28"/>
  <c r="H27"/>
  <c r="H26"/>
  <c r="H25"/>
  <c r="H24"/>
  <c r="H23"/>
  <c r="H22"/>
  <c r="H21"/>
  <c r="H20"/>
  <c r="L19"/>
  <c r="H19"/>
  <c r="H18"/>
  <c r="L17"/>
  <c r="H17"/>
  <c r="H16"/>
  <c r="L15"/>
  <c r="H15"/>
  <c r="H14"/>
  <c r="H13"/>
  <c r="H12"/>
  <c r="H11"/>
  <c r="H135" s="1"/>
  <c r="H10"/>
  <c r="L9"/>
  <c r="H9"/>
  <c r="L8"/>
  <c r="H8"/>
  <c r="L7"/>
  <c r="H7"/>
  <c r="L6"/>
  <c r="L135" s="1"/>
  <c r="H6"/>
  <c r="I137" i="3"/>
  <c r="H137"/>
  <c r="G137"/>
  <c r="F137"/>
  <c r="E137"/>
  <c r="I136"/>
  <c r="G136"/>
  <c r="I135"/>
  <c r="G135"/>
  <c r="I134"/>
  <c r="G134"/>
  <c r="I133"/>
  <c r="G133"/>
  <c r="I132"/>
  <c r="G132"/>
  <c r="I130"/>
  <c r="H130"/>
  <c r="G130"/>
  <c r="F130"/>
  <c r="E130"/>
  <c r="I129"/>
  <c r="G129"/>
  <c r="I127"/>
  <c r="H127"/>
  <c r="G127"/>
  <c r="F127"/>
  <c r="E127"/>
  <c r="I126"/>
  <c r="G126"/>
  <c r="I124"/>
  <c r="H124"/>
  <c r="G124"/>
  <c r="F124"/>
  <c r="E124"/>
  <c r="I123"/>
  <c r="G123"/>
  <c r="I121"/>
  <c r="H121"/>
  <c r="G121"/>
  <c r="F121"/>
  <c r="E121"/>
  <c r="I120"/>
  <c r="G120"/>
  <c r="I118"/>
  <c r="H118"/>
  <c r="G118"/>
  <c r="F118"/>
  <c r="E118"/>
  <c r="I117"/>
  <c r="G117"/>
  <c r="H115"/>
  <c r="G115"/>
  <c r="I111" s="1"/>
  <c r="I115" s="1"/>
  <c r="F115"/>
  <c r="E115"/>
  <c r="G114"/>
  <c r="G113"/>
  <c r="G112"/>
  <c r="G111"/>
  <c r="I109"/>
  <c r="H109"/>
  <c r="G109"/>
  <c r="F109"/>
  <c r="E109"/>
  <c r="I108"/>
  <c r="G108"/>
  <c r="I107"/>
  <c r="G107"/>
  <c r="I106"/>
  <c r="G106"/>
  <c r="I104"/>
  <c r="H104"/>
  <c r="G104"/>
  <c r="F104"/>
  <c r="E104"/>
  <c r="I103"/>
  <c r="G103"/>
  <c r="I102"/>
  <c r="G102"/>
  <c r="I101"/>
  <c r="G101"/>
  <c r="I100"/>
  <c r="G100"/>
  <c r="I99"/>
  <c r="G99"/>
  <c r="I98"/>
  <c r="G98"/>
  <c r="I96"/>
  <c r="H96"/>
  <c r="G96"/>
  <c r="F96"/>
  <c r="E96"/>
  <c r="I95"/>
  <c r="G95"/>
  <c r="I94"/>
  <c r="G94"/>
  <c r="I93"/>
  <c r="G93"/>
  <c r="I92"/>
  <c r="G92"/>
  <c r="I91"/>
  <c r="G91"/>
  <c r="I90"/>
  <c r="G90"/>
  <c r="I89"/>
  <c r="G89"/>
  <c r="I88"/>
  <c r="G88"/>
  <c r="H86"/>
  <c r="G86"/>
  <c r="F86"/>
  <c r="E86"/>
  <c r="I85"/>
  <c r="G85"/>
  <c r="I84"/>
  <c r="G84"/>
  <c r="I83"/>
  <c r="G83"/>
  <c r="I82"/>
  <c r="G82"/>
  <c r="I81"/>
  <c r="G81"/>
  <c r="I80"/>
  <c r="I86" s="1"/>
  <c r="G80"/>
  <c r="I79"/>
  <c r="G79"/>
  <c r="I77"/>
  <c r="H77"/>
  <c r="G77"/>
  <c r="F77"/>
  <c r="E77"/>
  <c r="I76"/>
  <c r="G76"/>
  <c r="I75"/>
  <c r="G75"/>
  <c r="I74"/>
  <c r="G74"/>
  <c r="I73"/>
  <c r="G73"/>
  <c r="I72"/>
  <c r="G72"/>
  <c r="I71"/>
  <c r="G71"/>
  <c r="I70"/>
  <c r="G70"/>
  <c r="I69"/>
  <c r="G69"/>
  <c r="I68"/>
  <c r="G68"/>
  <c r="I67"/>
  <c r="G67"/>
  <c r="I66"/>
  <c r="G66"/>
  <c r="H62"/>
  <c r="H138" s="1"/>
  <c r="F62"/>
  <c r="E62"/>
  <c r="E138" s="1"/>
  <c r="I61"/>
  <c r="I60"/>
  <c r="G60"/>
  <c r="I59"/>
  <c r="G59"/>
  <c r="I58"/>
  <c r="G58"/>
  <c r="I57"/>
  <c r="H57"/>
  <c r="G57"/>
  <c r="F57"/>
  <c r="E57"/>
  <c r="I56"/>
  <c r="G56"/>
  <c r="I55"/>
  <c r="G55"/>
  <c r="I54"/>
  <c r="G54"/>
  <c r="I53"/>
  <c r="G53"/>
  <c r="I52"/>
  <c r="G52"/>
  <c r="I51"/>
  <c r="G51"/>
  <c r="I50"/>
  <c r="G50"/>
  <c r="I49"/>
  <c r="G49"/>
  <c r="I48"/>
  <c r="G48"/>
  <c r="I46"/>
  <c r="H46"/>
  <c r="G46"/>
  <c r="F46"/>
  <c r="E46"/>
  <c r="I45"/>
  <c r="G45"/>
  <c r="I44"/>
  <c r="G44"/>
  <c r="I43"/>
  <c r="G43"/>
  <c r="I42"/>
  <c r="G42"/>
  <c r="I40"/>
  <c r="H40"/>
  <c r="G40"/>
  <c r="F40"/>
  <c r="E40"/>
  <c r="I39"/>
  <c r="G39"/>
  <c r="I38"/>
  <c r="G38"/>
  <c r="H37"/>
  <c r="G37"/>
  <c r="G62" s="1"/>
  <c r="F37"/>
  <c r="E37"/>
  <c r="G36"/>
  <c r="G35"/>
  <c r="I34"/>
  <c r="I37" s="1"/>
  <c r="I62" s="1"/>
  <c r="G34"/>
  <c r="I32"/>
  <c r="G32"/>
  <c r="I31"/>
  <c r="G31"/>
  <c r="H29"/>
  <c r="F29"/>
  <c r="F138" s="1"/>
  <c r="E29"/>
  <c r="I28"/>
  <c r="H28"/>
  <c r="G28"/>
  <c r="F28"/>
  <c r="E28"/>
  <c r="I26"/>
  <c r="H26"/>
  <c r="G26"/>
  <c r="F26"/>
  <c r="E26"/>
  <c r="G25"/>
  <c r="G24"/>
  <c r="G23"/>
  <c r="G22"/>
  <c r="I21"/>
  <c r="H21"/>
  <c r="G21"/>
  <c r="F21"/>
  <c r="E21"/>
  <c r="G20"/>
  <c r="G19"/>
  <c r="G18"/>
  <c r="G17"/>
  <c r="I16"/>
  <c r="H16"/>
  <c r="G16"/>
  <c r="G29" s="1"/>
  <c r="F16"/>
  <c r="E16"/>
  <c r="G15"/>
  <c r="G14"/>
  <c r="G13"/>
  <c r="G12"/>
  <c r="H11"/>
  <c r="G11"/>
  <c r="I11" s="1"/>
  <c r="I29" s="1"/>
  <c r="I138" s="1"/>
  <c r="F11"/>
  <c r="G10"/>
  <c r="G9"/>
  <c r="G8"/>
  <c r="G7"/>
  <c r="G6"/>
  <c r="C301" i="2"/>
  <c r="C299"/>
  <c r="C156"/>
  <c r="C131"/>
  <c r="C88"/>
  <c r="C193" i="1"/>
  <c r="C190"/>
  <c r="C185"/>
  <c r="C181"/>
  <c r="C114"/>
  <c r="C107"/>
  <c r="C73"/>
  <c r="C59"/>
  <c r="C56"/>
  <c r="C53"/>
  <c r="C50"/>
  <c r="C45"/>
  <c r="C40"/>
  <c r="C35"/>
  <c r="C194" s="1"/>
  <c r="C196" s="1"/>
  <c r="C28"/>
  <c r="G138" i="3" l="1"/>
</calcChain>
</file>

<file path=xl/sharedStrings.xml><?xml version="1.0" encoding="utf-8"?>
<sst xmlns="http://schemas.openxmlformats.org/spreadsheetml/2006/main" count="10225" uniqueCount="4986">
  <si>
    <t>STATEMENT-'A'(Vide Para No-4)</t>
  </si>
  <si>
    <t>STATEMENT SHOWING THE DETAILS OF RECEIPTS ON THE ACCOUNTS OF BERHAMPUR UNIVERSITY FOR THE YEAR  2011-12</t>
  </si>
  <si>
    <t xml:space="preserve"> Sl No</t>
  </si>
  <si>
    <t>Heads of Account</t>
  </si>
  <si>
    <t xml:space="preserve"> Amount</t>
  </si>
  <si>
    <t>Remarks</t>
  </si>
  <si>
    <t>A</t>
  </si>
  <si>
    <t>Block Grant  (State)</t>
  </si>
  <si>
    <t xml:space="preserve">Pay  </t>
  </si>
  <si>
    <t xml:space="preserve">D.A </t>
  </si>
  <si>
    <t>Other Grants</t>
  </si>
  <si>
    <t>Pension and Pensionery Benefit</t>
  </si>
  <si>
    <t>Total:-</t>
  </si>
  <si>
    <t>B</t>
  </si>
  <si>
    <t>Research schemes</t>
  </si>
  <si>
    <t>I</t>
  </si>
  <si>
    <t>UNIVERSITY GRANTS COMMISSION</t>
  </si>
  <si>
    <t>UGC -On" Any  one give time basis scheme" to Ms A.R. Pattnaik &amp; Usha Murerka.</t>
  </si>
  <si>
    <t>UGC NET exam</t>
  </si>
  <si>
    <t>UGC-SAP ,History-II</t>
  </si>
  <si>
    <t>UGC-SAP,Oriya DRS-I</t>
  </si>
  <si>
    <t>UGC Merged scheme</t>
  </si>
  <si>
    <t>RGNF for S.C students</t>
  </si>
  <si>
    <t>RGNF for S.T students</t>
  </si>
  <si>
    <t>S.A.P DRS History</t>
  </si>
  <si>
    <t>UGC Emertus Fellow. Dr.R.Sahu,Physics</t>
  </si>
  <si>
    <t>UGC Fellow &amp;Contingent of Pramod Ku. Panda</t>
  </si>
  <si>
    <t>UGC JRF in Sc.Huminit &amp; Social Sc. Anita Patnaik</t>
  </si>
  <si>
    <t>P.G.Merit School of Rank Holder(2010-12)</t>
  </si>
  <si>
    <t>P.G.Scholarship for Professional Course(SC/ST)</t>
  </si>
  <si>
    <t>TOTAL:-</t>
  </si>
  <si>
    <t>II</t>
  </si>
  <si>
    <t>DEPARTMENT OF SCIENCE &amp; TECHNOLOGY</t>
  </si>
  <si>
    <t>PROBE prog.(DST) of Dr P.K. Mohanty, Mar.Sc</t>
  </si>
  <si>
    <t>DST project to  Dr. P.K.Behera,Botony</t>
  </si>
  <si>
    <t>INSPIRE DST to Nibedita Rath</t>
  </si>
  <si>
    <t>DST project to  Dr. K.K.Panda,Botony</t>
  </si>
  <si>
    <t>INSPIRE DST  Fellows(AORC) of N.Sahu,R.K.Sahu,Mr.P.Pati and S.Sahu</t>
  </si>
  <si>
    <t>TOTAL</t>
  </si>
  <si>
    <t>III</t>
  </si>
  <si>
    <t>DEPARTMENT OF OCEAN DEVELOPMENT/MINISTRY OF EARTH SCIENCES</t>
  </si>
  <si>
    <t>CMLRE project of Dr B.K. Sahu, Deptt of Mar. Sc.</t>
  </si>
  <si>
    <t>M.O.E.S.Res.Proj. of Dr.M.K.Mishra,Botony</t>
  </si>
  <si>
    <t>ICMAM project of Dr P.K. Mohanty</t>
  </si>
  <si>
    <t>IV</t>
  </si>
  <si>
    <t>COUNCIL OF SCIENTIFIC AND INDUSRIAL RESEARCH</t>
  </si>
  <si>
    <t>CSIR of V.M.M. Achary,Deptt of Botany</t>
  </si>
  <si>
    <t>CSIR Gr.Trinath Sahu,Marine Science</t>
  </si>
  <si>
    <t>CSIR Gr. Lucy Mahapatra</t>
  </si>
  <si>
    <t>V</t>
  </si>
  <si>
    <t>INDIAN COUNCIL OF HISTORICAL RESEARCH</t>
  </si>
  <si>
    <t>ICHR  Gr. Of Bhabani Maharana</t>
  </si>
  <si>
    <t>ICHR Gr. Of S.Sultana</t>
  </si>
  <si>
    <t>ICHR of S.K. Sethy, Deptt of History</t>
  </si>
  <si>
    <t>VI</t>
  </si>
  <si>
    <t>INDIAN COUNCIL OF SOCIAL SCIENCE RESEARCH</t>
  </si>
  <si>
    <t>INCOIS( SATCORE) project to Dr K.Ch. Sahu,Deptt of Mar Sc</t>
  </si>
  <si>
    <t>VII</t>
  </si>
  <si>
    <t>BIOINFORMATICS INFRASTRUCTURE FACILITY</t>
  </si>
  <si>
    <t>BIF /B.T.S/D.S.T(Biotech)</t>
  </si>
  <si>
    <t>VIII</t>
  </si>
  <si>
    <t>BHABA ATOMIC RESEARCH CENTRE</t>
  </si>
  <si>
    <t>BARC project to Dr B.B. Panda,Deptt of Botany</t>
  </si>
  <si>
    <t>IX</t>
  </si>
  <si>
    <t>MINISTRY OF DEFENCE,NEW-DELHI.</t>
  </si>
  <si>
    <t>i</t>
  </si>
  <si>
    <t>Ist instalment of DRDO Project of Dr.Tapan Kumar Barik,Deptt. Of Zoology entitle screening Organisation models</t>
  </si>
  <si>
    <t>x</t>
  </si>
  <si>
    <t>INDO-CANADIAN STUDY</t>
  </si>
  <si>
    <t>Sastri Indocanadian study</t>
  </si>
  <si>
    <t>C</t>
  </si>
  <si>
    <t>Examination (own)</t>
  </si>
  <si>
    <t>Exam fees</t>
  </si>
  <si>
    <t xml:space="preserve">Misc Exam Receipt </t>
  </si>
  <si>
    <t>Regn of matriculates</t>
  </si>
  <si>
    <t>Marks</t>
  </si>
  <si>
    <t>Certificate/Diploma</t>
  </si>
  <si>
    <t>Remu to Exam.</t>
  </si>
  <si>
    <t>D</t>
  </si>
  <si>
    <t>Affiliation (own)</t>
  </si>
  <si>
    <t>Affiliation fees</t>
  </si>
  <si>
    <t>Registration of Gr/Trs</t>
  </si>
  <si>
    <t>Admission fees</t>
  </si>
  <si>
    <t>i)History</t>
  </si>
  <si>
    <t>ii)L.R.L.C</t>
  </si>
  <si>
    <t>iii)Mathematics</t>
  </si>
  <si>
    <t>iv)M.B.A</t>
  </si>
  <si>
    <t>v)M.C.A</t>
  </si>
  <si>
    <t>vi)Oriya</t>
  </si>
  <si>
    <t>vii)Poltical Science</t>
  </si>
  <si>
    <t>viii)W.S.R.C</t>
  </si>
  <si>
    <t>ix)I.R.P.M</t>
  </si>
  <si>
    <t>x)Chemistry</t>
  </si>
  <si>
    <t>xi)Commerce</t>
  </si>
  <si>
    <t>xii)Computer Science(MCA)</t>
  </si>
  <si>
    <t>xiii)Economics</t>
  </si>
  <si>
    <t>xiv)Electronic Science</t>
  </si>
  <si>
    <t>xv)Botony</t>
  </si>
  <si>
    <t>xvi)English</t>
  </si>
  <si>
    <t>xvii)Home Science</t>
  </si>
  <si>
    <t>xviii)L.L.M</t>
  </si>
  <si>
    <t>xix)Zoology</t>
  </si>
  <si>
    <t>xx)Linguistic</t>
  </si>
  <si>
    <t>xxi)Marine Science</t>
  </si>
  <si>
    <t>xxii)Physics</t>
  </si>
  <si>
    <t>xxiii)J.M.C</t>
  </si>
  <si>
    <t>Change of College</t>
  </si>
  <si>
    <t>Hostel charge</t>
  </si>
  <si>
    <t>Recovery of water charge</t>
  </si>
  <si>
    <t>NOC Academic fees</t>
  </si>
  <si>
    <t>7th Inter college debate competition</t>
  </si>
  <si>
    <t>Debate</t>
  </si>
  <si>
    <t>E</t>
  </si>
  <si>
    <t>Other Institutions(own)</t>
  </si>
  <si>
    <t>UHSS</t>
  </si>
  <si>
    <t>LRLC</t>
  </si>
  <si>
    <t>LRLC Clinical Legal Edn</t>
  </si>
  <si>
    <t>LRLC Dev fund</t>
  </si>
  <si>
    <t>LRLC Tution fees</t>
  </si>
  <si>
    <t>F</t>
  </si>
  <si>
    <t>Miscellaneous (own)</t>
  </si>
  <si>
    <t>Cost of publication</t>
  </si>
  <si>
    <t>Licence fees</t>
  </si>
  <si>
    <t>Center exependiture</t>
  </si>
  <si>
    <t>Refund amount of center exependiture</t>
  </si>
  <si>
    <t>Refund of UGC XITH Plan Dev. Grant.</t>
  </si>
  <si>
    <t>Refund of books &amp; journals</t>
  </si>
  <si>
    <t>Auction sale of Univ. vehicle</t>
  </si>
  <si>
    <t>Telephone rent / Recovery of telephone charges</t>
  </si>
  <si>
    <t>A/R recovery &amp; other receipts</t>
  </si>
  <si>
    <t>Refund of Un-spent Balance of CMLRE Project of Dr.B.K.Sahu,Marine Science.</t>
  </si>
  <si>
    <t>Studentes Aid Fund</t>
  </si>
  <si>
    <t>Requisition of Vehicle</t>
  </si>
  <si>
    <t>Rent</t>
  </si>
  <si>
    <t>Recovery of electricity  charges</t>
  </si>
  <si>
    <t>NSS</t>
  </si>
  <si>
    <t>P &amp; T (DEC)</t>
  </si>
  <si>
    <t>Bus fare</t>
  </si>
  <si>
    <t>Endowment of Dr.Panchanan Moharana Memorial Prize</t>
  </si>
  <si>
    <t>Endowment  of Justice P.K.Patra</t>
  </si>
  <si>
    <t>Endowment of Swami Sivananda Memorial Scholarship</t>
  </si>
  <si>
    <t>Endowment of Pandit Godavarisa Mishra Gold Medal</t>
  </si>
  <si>
    <t>Festival advance</t>
  </si>
  <si>
    <t>Cultural fees</t>
  </si>
  <si>
    <t>OHC Univ. Awardee</t>
  </si>
  <si>
    <t>OHC meeting expenses</t>
  </si>
  <si>
    <t>PGC</t>
  </si>
  <si>
    <t>DEC</t>
  </si>
  <si>
    <t>RTI</t>
  </si>
  <si>
    <t xml:space="preserve">Refund of Advance </t>
  </si>
  <si>
    <t>Sports/Atheletic</t>
  </si>
  <si>
    <t>Deptt Dev Fund</t>
  </si>
  <si>
    <t>MCA</t>
  </si>
  <si>
    <t>MBA</t>
  </si>
  <si>
    <t>JMC</t>
  </si>
  <si>
    <t>IRPM</t>
  </si>
  <si>
    <t>Oriya</t>
  </si>
  <si>
    <t>Pol sc</t>
  </si>
  <si>
    <t>Home Sc</t>
  </si>
  <si>
    <t>Eco</t>
  </si>
  <si>
    <t>English</t>
  </si>
  <si>
    <t>History</t>
  </si>
  <si>
    <t>Physics</t>
  </si>
  <si>
    <t>Mar. Sc</t>
  </si>
  <si>
    <t>WSRC</t>
  </si>
  <si>
    <t>Commerce</t>
  </si>
  <si>
    <t>Others</t>
  </si>
  <si>
    <t>SFC</t>
  </si>
  <si>
    <t>M. Pharma</t>
  </si>
  <si>
    <t>M. Tech Comp. Sc (MCA)</t>
  </si>
  <si>
    <t xml:space="preserve">M. Tech Elec.. Sc </t>
  </si>
  <si>
    <t>M Sc Geo Phy</t>
  </si>
  <si>
    <t>Bio Tech</t>
  </si>
  <si>
    <t>MFC</t>
  </si>
  <si>
    <t>M Tech</t>
  </si>
  <si>
    <t>PGDBIM</t>
  </si>
  <si>
    <t>Rebate , AIU,NewDelhi</t>
  </si>
  <si>
    <t>U.R.E.T.Fees</t>
  </si>
  <si>
    <t>Refund of IT</t>
  </si>
  <si>
    <t>Self deposit of IT</t>
  </si>
  <si>
    <t>GPF contribution</t>
  </si>
  <si>
    <t xml:space="preserve">Refund of excess salary </t>
  </si>
  <si>
    <t>Akash Tab LLM Misc.</t>
  </si>
  <si>
    <t>ASSOCT. OF C.W.University</t>
  </si>
  <si>
    <t>Renovation of MCA Department.</t>
  </si>
  <si>
    <t>Repair of M.T.Ladies Hostel</t>
  </si>
  <si>
    <t>G</t>
  </si>
  <si>
    <t>Interest</t>
  </si>
  <si>
    <t>Endowment(TDRs)</t>
  </si>
  <si>
    <t>TDRs</t>
  </si>
  <si>
    <t>H</t>
  </si>
  <si>
    <t>Misc Receipt</t>
  </si>
  <si>
    <t>Miscellaneous Contingent</t>
  </si>
  <si>
    <t>Miscellaneous receipts</t>
  </si>
  <si>
    <t>Un-spent Adult Education(ACCEFEU)grant merged to General Account.</t>
  </si>
  <si>
    <t>Other Receipts</t>
  </si>
  <si>
    <t>SD/EMD</t>
  </si>
  <si>
    <t>GRAND  TOTAL</t>
  </si>
  <si>
    <t>Add Opening Balance:-</t>
  </si>
  <si>
    <t>Grand Total:-</t>
  </si>
  <si>
    <t>STATEMENT-'B'(Vide Para No-4 of A/R)</t>
  </si>
  <si>
    <t>Statement showing the details of Expenditures on the accounts of Berhampur University for the year 2011-12</t>
  </si>
  <si>
    <t>Sl No</t>
  </si>
  <si>
    <t>Heads of Accounts</t>
  </si>
  <si>
    <t>Total</t>
  </si>
  <si>
    <t>SALARY.</t>
  </si>
  <si>
    <t>a</t>
  </si>
  <si>
    <t>Pay and Grade Pay</t>
  </si>
  <si>
    <t>b</t>
  </si>
  <si>
    <t>D.A</t>
  </si>
  <si>
    <t>c</t>
  </si>
  <si>
    <t>Pensionery Benefit</t>
  </si>
  <si>
    <t>d</t>
  </si>
  <si>
    <t>H.R.A</t>
  </si>
  <si>
    <t>e</t>
  </si>
  <si>
    <t>R.C.M</t>
  </si>
  <si>
    <t>f</t>
  </si>
  <si>
    <t>Revision of pay under ORSP-2009</t>
  </si>
  <si>
    <t>g</t>
  </si>
  <si>
    <t>Leave salary and pension contribution</t>
  </si>
  <si>
    <t>h</t>
  </si>
  <si>
    <t>Minials DWW</t>
  </si>
  <si>
    <t>Un-utilised leave salary</t>
  </si>
  <si>
    <t>SALARY &amp; OTHERS(OWN FUND)</t>
  </si>
  <si>
    <t>Salary and Other Expenditures</t>
  </si>
  <si>
    <t>University share to Employees welfare fund</t>
  </si>
  <si>
    <t>Festival Advance</t>
  </si>
  <si>
    <t>G.I.S</t>
  </si>
  <si>
    <t>Temporary loan to Pension reserve fund</t>
  </si>
  <si>
    <t>TRAVELLING ALLOWANCES</t>
  </si>
  <si>
    <t>T.A.to authority</t>
  </si>
  <si>
    <t>T.A to Vice-Chanceller</t>
  </si>
  <si>
    <t>T.A to Officers</t>
  </si>
  <si>
    <t>T.A to Teachers</t>
  </si>
  <si>
    <t>T.A. to Non-teaching staff</t>
  </si>
  <si>
    <t>T.A.to Students Delegates.</t>
  </si>
  <si>
    <t>T.A.to Inspection of colleges.</t>
  </si>
  <si>
    <t>T.A to Manager and Coach(Sports)</t>
  </si>
  <si>
    <t>CONTINGENCIES(ADMINISTRATION)</t>
  </si>
  <si>
    <t>Advertisement Charges</t>
  </si>
  <si>
    <t>Affiliation fee refund.</t>
  </si>
  <si>
    <t>ASSO of C.W.University.</t>
  </si>
  <si>
    <t>ASSOCHAM SC/ST</t>
  </si>
  <si>
    <t>Association of Indian University</t>
  </si>
  <si>
    <t>Electricity Charges</t>
  </si>
  <si>
    <t>Endownment and Prizes</t>
  </si>
  <si>
    <t>Foundation Day</t>
  </si>
  <si>
    <t>Furniture Misc.Contingency.</t>
  </si>
  <si>
    <t>Hire charges of teleprinter J&amp;MC</t>
  </si>
  <si>
    <t>Honararium for preparation of Budget</t>
  </si>
  <si>
    <t>I.M.F.Centre</t>
  </si>
  <si>
    <t>Legal Expenses.</t>
  </si>
  <si>
    <t>Liveries.</t>
  </si>
  <si>
    <t>Maintenance of Museum.</t>
  </si>
  <si>
    <t>Meeting Expenses.</t>
  </si>
  <si>
    <t>Miscellaneous Contingency.</t>
  </si>
  <si>
    <t>Miscellaneous Contingency Adiministration</t>
  </si>
  <si>
    <t>Office Contingency.</t>
  </si>
  <si>
    <t xml:space="preserve">Cost of HSD(POL) </t>
  </si>
  <si>
    <t>Press Contingency.</t>
  </si>
  <si>
    <t>Refund of fees./License fees</t>
  </si>
  <si>
    <t>Refund of Hostel admission fees.</t>
  </si>
  <si>
    <t>Refund of Busfare</t>
  </si>
  <si>
    <t>Remuneration of Parttime staff.</t>
  </si>
  <si>
    <t>Remuneration of part-time assistant.</t>
  </si>
  <si>
    <t>Remuneration of part-time staff hostel.</t>
  </si>
  <si>
    <t>Reporting Speech.</t>
  </si>
  <si>
    <t>Sports.</t>
  </si>
  <si>
    <t>Stationeries.</t>
  </si>
  <si>
    <t>TDR Endowment.</t>
  </si>
  <si>
    <t>Telephone Charges.</t>
  </si>
  <si>
    <t>University Gold medal.</t>
  </si>
  <si>
    <t>University Guest house</t>
  </si>
  <si>
    <t>University Health Centre.</t>
  </si>
  <si>
    <t>URET</t>
  </si>
  <si>
    <t>V.C.discretionary Grant.</t>
  </si>
  <si>
    <t>V.C.lump grant.</t>
  </si>
  <si>
    <t>Vehicle Repair/Insurance</t>
  </si>
  <si>
    <t>Water Charges</t>
  </si>
  <si>
    <t>Delegation of Teacher</t>
  </si>
  <si>
    <t>Hostel Charges</t>
  </si>
  <si>
    <t>Remuneration to visiting fellow/Guest Lecturer</t>
  </si>
  <si>
    <t>Self deposit of pension contributions</t>
  </si>
  <si>
    <t>Remuneration to visiting professor/fellow</t>
  </si>
  <si>
    <t>Youth festival activities</t>
  </si>
  <si>
    <t>Maintenance of computer</t>
  </si>
  <si>
    <t>RESEARCH PROJECT</t>
  </si>
  <si>
    <t>UGC GRANT</t>
  </si>
  <si>
    <t>Major Research project Dr Sunakar Panda, Chem</t>
  </si>
  <si>
    <t>UGC Organisation of Seminer</t>
  </si>
  <si>
    <t>UGC Visiting Fellow</t>
  </si>
  <si>
    <t>UGC NET TEST</t>
  </si>
  <si>
    <t>UGC NET Exam</t>
  </si>
  <si>
    <t>Any one given time basis scheme</t>
  </si>
  <si>
    <t>UGC Merged Scheme</t>
  </si>
  <si>
    <t>UGC DIRECT AWARD</t>
  </si>
  <si>
    <t>UGC SAP History</t>
  </si>
  <si>
    <t>ASHISS History</t>
  </si>
  <si>
    <t>UGC SAP Oriya</t>
  </si>
  <si>
    <t>SCHOLARSHIP</t>
  </si>
  <si>
    <t>R.G.N.F</t>
  </si>
  <si>
    <t>P.G.Merit Scholarship to rank holders</t>
  </si>
  <si>
    <t>P.G.Scholarship for professional Course(SC/ST)</t>
  </si>
  <si>
    <t>Post Matric Scholarship for OBC/SEBC</t>
  </si>
  <si>
    <t>UGC SPECIAL DEV. GRANT</t>
  </si>
  <si>
    <t>UGC special dev. Grant for Mathematics  Deptt</t>
  </si>
  <si>
    <t>X</t>
  </si>
  <si>
    <t>PLAN DEV. FUND ( GENERAL FINANCIAL ASSISTANCE)</t>
  </si>
  <si>
    <t>UGC Xth plan dev. Grant</t>
  </si>
  <si>
    <t xml:space="preserve">UGC Xlth plan general dev. Fund </t>
  </si>
  <si>
    <t xml:space="preserve">Xlth plan dev. Merged scheme </t>
  </si>
  <si>
    <t>XI</t>
  </si>
  <si>
    <t>DST PROJECT</t>
  </si>
  <si>
    <t>Dr S B Padhy, Bot</t>
  </si>
  <si>
    <t>Dr P K Behera,Bot</t>
  </si>
  <si>
    <t>Dr Rankanidhi Sahu, Phy</t>
  </si>
  <si>
    <t>PROBE of Dr P K Mohanty, Mar Sc</t>
  </si>
  <si>
    <t>DST.Probe Programme. Dr.P.K.Mohanty,Mar.Sc.</t>
  </si>
  <si>
    <t>INSPIRE</t>
  </si>
  <si>
    <t>Sharmistha Mishra,Mar Sc</t>
  </si>
  <si>
    <t>B B Panda( Refund amount)</t>
  </si>
  <si>
    <t>XII</t>
  </si>
  <si>
    <t>DOD/ MoES PROJECT</t>
  </si>
  <si>
    <t>OASTC/ESTC</t>
  </si>
  <si>
    <t>MoES of Dr M. K. Mishra,Bot</t>
  </si>
  <si>
    <t xml:space="preserve">ICMAM of Dr P K Mohanty,Mar Sc </t>
  </si>
  <si>
    <t>MoES of Dr P.K.Mohanty,Marine Science</t>
  </si>
  <si>
    <t xml:space="preserve">CMLRE of Dr B K Sahu, Mar Sc </t>
  </si>
  <si>
    <t>INCOIS SATCORE of Dr K C Sahu,Mar Sc</t>
  </si>
  <si>
    <t>MoEs Project Dr.R.C.Panigrahi,Marine Sc.</t>
  </si>
  <si>
    <t>XIII</t>
  </si>
  <si>
    <t xml:space="preserve">COUNCIL OF SCIENTIFIC AND INDUSRIAL RESEARCH (FELLOWSHIP &amp; CONTINGENCY)    </t>
  </si>
  <si>
    <t xml:space="preserve"> P Gochhayat</t>
  </si>
  <si>
    <t>V.M.M. Achary</t>
  </si>
  <si>
    <t>U.S.Panda</t>
  </si>
  <si>
    <t>Lucy Mohapatra</t>
  </si>
  <si>
    <t>XIV</t>
  </si>
  <si>
    <t>Mr Susanta Ku Sethy, History</t>
  </si>
  <si>
    <t>Dr Minati Sahu, History</t>
  </si>
  <si>
    <t>Mr P K Choudhury, History</t>
  </si>
  <si>
    <t>Ms Sabnam Sultana, History</t>
  </si>
  <si>
    <t>Mr Bhabani Moharana</t>
  </si>
  <si>
    <t>XV</t>
  </si>
  <si>
    <t>A K Panda</t>
  </si>
  <si>
    <t>XVI</t>
  </si>
  <si>
    <t>BIF Centre</t>
  </si>
  <si>
    <t>XVII</t>
  </si>
  <si>
    <t>Dr B B Panda,Botony</t>
  </si>
  <si>
    <t>XVIII</t>
  </si>
  <si>
    <t>Indo-canadian study</t>
  </si>
  <si>
    <t>XIX</t>
  </si>
  <si>
    <t>LABORATORY CONTINGENCY.</t>
  </si>
  <si>
    <t>Garden Contingency(Botony)</t>
  </si>
  <si>
    <t>Guest facultyl Chemistry</t>
  </si>
  <si>
    <t>Guest faculty(J&amp;MC)</t>
  </si>
  <si>
    <t>Guest faculty(MCA)</t>
  </si>
  <si>
    <t>Guest faculty(Electronic Science)</t>
  </si>
  <si>
    <t>Guest faculty(English)</t>
  </si>
  <si>
    <t>Laboratory contingency Botony</t>
  </si>
  <si>
    <t>Laboratory contingency English</t>
  </si>
  <si>
    <t>Laboratory contingency IRPM</t>
  </si>
  <si>
    <t>Laboratory contingency Oriya</t>
  </si>
  <si>
    <t>Laboratory contingency Physics</t>
  </si>
  <si>
    <t>Laboratory contingency chemistry</t>
  </si>
  <si>
    <t>Laboratory contingency BPCC</t>
  </si>
  <si>
    <t>Laboratory contingency History</t>
  </si>
  <si>
    <t>Laboratory contingency zoology</t>
  </si>
  <si>
    <t>XX</t>
  </si>
  <si>
    <t>DEPARTMENTAL CONTINGENCY</t>
  </si>
  <si>
    <t>Misc contingency WSRC</t>
  </si>
  <si>
    <t>Office contingency chemistry</t>
  </si>
  <si>
    <t>Office contingency Commerce</t>
  </si>
  <si>
    <t>Office contingency English</t>
  </si>
  <si>
    <t>Office contingency History</t>
  </si>
  <si>
    <t>Office contingency Home Sc.</t>
  </si>
  <si>
    <t>Office contingency IRPM</t>
  </si>
  <si>
    <t>Office contingency LLM</t>
  </si>
  <si>
    <t>Office contingency Pol Sc.</t>
  </si>
  <si>
    <t>Office contingency Zoology</t>
  </si>
  <si>
    <t>Office contingency Botony</t>
  </si>
  <si>
    <t>Office contingency BPCC</t>
  </si>
  <si>
    <t>Office contingency Economics</t>
  </si>
  <si>
    <t>Office contingency Electronics Science</t>
  </si>
  <si>
    <t>Office contingency Marine Science</t>
  </si>
  <si>
    <t>Office contingency Mathematics</t>
  </si>
  <si>
    <t>Office contingency MCA</t>
  </si>
  <si>
    <t>Office contingency oriya</t>
  </si>
  <si>
    <t>Office contingency Physics</t>
  </si>
  <si>
    <t>Zoological garden</t>
  </si>
  <si>
    <t>Computer stationery commerce</t>
  </si>
  <si>
    <t>Garden Contingency</t>
  </si>
  <si>
    <t>XXI</t>
  </si>
  <si>
    <t>DEPARTMENT DEVELOPMENT FUND</t>
  </si>
  <si>
    <t>BPCC contingency</t>
  </si>
  <si>
    <t>Dept. dev. fund IRPM</t>
  </si>
  <si>
    <t>Dept. dev. fund J&amp;MC</t>
  </si>
  <si>
    <t>Dept. dev. fund MBA</t>
  </si>
  <si>
    <t>Dept. dev. fund MCA</t>
  </si>
  <si>
    <t>Dept. dev. fund Marine Sc.</t>
  </si>
  <si>
    <t>Deptt. Dev. Fund Botony</t>
  </si>
  <si>
    <t>Deptt. Dev. Fund Chemistry</t>
  </si>
  <si>
    <t>Deptt. Dev.Fund JMC</t>
  </si>
  <si>
    <t>Deptt.Dev.Fund Zoology</t>
  </si>
  <si>
    <t>Deptt.Dev.Fund Pol.Sc.</t>
  </si>
  <si>
    <t>Devlopment Grant PHED</t>
  </si>
  <si>
    <t>XXII</t>
  </si>
  <si>
    <t>SELF FINANCING COURSES</t>
  </si>
  <si>
    <t>Guest faculty Geo-Physics</t>
  </si>
  <si>
    <t>SFC Bio-Technology</t>
  </si>
  <si>
    <t>SFC  Geo-Physics</t>
  </si>
  <si>
    <t>SFC M Pharma</t>
  </si>
  <si>
    <t>SFC M.Tech Comp Sc</t>
  </si>
  <si>
    <t>SFC MCA, M.Tech</t>
  </si>
  <si>
    <t>SFC MFC</t>
  </si>
  <si>
    <t>SFC PGDBIM</t>
  </si>
  <si>
    <t>SFC M.Tech -Electronic Science</t>
  </si>
  <si>
    <t>XXIII</t>
  </si>
  <si>
    <t>FIELD STUDY</t>
  </si>
  <si>
    <t>Field study History</t>
  </si>
  <si>
    <t>Field study Marine Science</t>
  </si>
  <si>
    <t>Field study Zoology</t>
  </si>
  <si>
    <t>Study tour Botany</t>
  </si>
  <si>
    <t>Field study IRPM</t>
  </si>
  <si>
    <t>Study tour J&amp;MC</t>
  </si>
  <si>
    <t>National conference IRPM</t>
  </si>
  <si>
    <t>XXIV</t>
  </si>
  <si>
    <t>JOURNALS</t>
  </si>
  <si>
    <t>Central library</t>
  </si>
  <si>
    <t>Internet journal</t>
  </si>
  <si>
    <t>Journal Deptt. Of JMC)</t>
  </si>
  <si>
    <t>T.T.W.Library</t>
  </si>
  <si>
    <t>XXV</t>
  </si>
  <si>
    <t>MAINTENANCE OF ROADS AND BUILDINGS</t>
  </si>
  <si>
    <t>MRB Civil</t>
  </si>
  <si>
    <t>MRB Electical</t>
  </si>
  <si>
    <t>MRB public health</t>
  </si>
  <si>
    <t>XXVI</t>
  </si>
  <si>
    <t>LR LAW COLLEGE</t>
  </si>
  <si>
    <t>LRLC  contingency</t>
  </si>
  <si>
    <t>LRLC dev.  fund</t>
  </si>
  <si>
    <t>LRLC electricity  charges</t>
  </si>
  <si>
    <t>LRLC part time lecturer/Guest faculty</t>
  </si>
  <si>
    <t>LRLC repair &amp; renovation</t>
  </si>
  <si>
    <t>LRLC sports &amp; cultural activities</t>
  </si>
  <si>
    <t>LRLC DWW</t>
  </si>
  <si>
    <t>LRLC  telephone charges</t>
  </si>
  <si>
    <t>LRLC Study tour</t>
  </si>
  <si>
    <t>XXVII</t>
  </si>
  <si>
    <t>NATIONAL SEMINAR</t>
  </si>
  <si>
    <t>ZOOLOGY</t>
  </si>
  <si>
    <t>Organising Seminer</t>
  </si>
  <si>
    <t>Marince Science</t>
  </si>
  <si>
    <t>Home Science</t>
  </si>
  <si>
    <t>XXVIII</t>
  </si>
  <si>
    <t>HIGH SCHOOL &amp; +2 WING</t>
  </si>
  <si>
    <t>University Higher Secondary School &amp; High School</t>
  </si>
  <si>
    <t>XXIX</t>
  </si>
  <si>
    <t>MISC EXPENDITURE</t>
  </si>
  <si>
    <t>Post and Telegraph DEC</t>
  </si>
  <si>
    <t xml:space="preserve"> PGC</t>
  </si>
  <si>
    <t>Maintenance of Computer Commerce. Dept.</t>
  </si>
  <si>
    <t>Maintenance of Computer Computer. Sc. Dept.</t>
  </si>
  <si>
    <t>Transfer to pension fund account</t>
  </si>
  <si>
    <t>Post and Telegraph office</t>
  </si>
  <si>
    <t>Purchase of scorpio forVice-chanceller from DEC Fund</t>
  </si>
  <si>
    <t>XXX</t>
  </si>
  <si>
    <t>EXAMINATION (OWN)</t>
  </si>
  <si>
    <t>Centre Expenses</t>
  </si>
  <si>
    <t>Cost Of Papers Exam.</t>
  </si>
  <si>
    <t>Hire Charges Of Vehicle Exam.</t>
  </si>
  <si>
    <t>Misc Contingency Exam.</t>
  </si>
  <si>
    <t>P&amp;T Exam</t>
  </si>
  <si>
    <t>Pre Print Of Computer Stationery Exam</t>
  </si>
  <si>
    <t>Pre Print Of Confidential Papers</t>
  </si>
  <si>
    <t>Refund Of Exam Fees</t>
  </si>
  <si>
    <t>Rem. to Examiners</t>
  </si>
  <si>
    <t>Rem. to NT Exam</t>
  </si>
  <si>
    <t>Rem. to Paper Setters</t>
  </si>
  <si>
    <t>Stationery Exam</t>
  </si>
  <si>
    <t>TA to Examiners</t>
  </si>
  <si>
    <t>TA to NT Exam</t>
  </si>
  <si>
    <t>Miscellaneous Expenditure</t>
  </si>
  <si>
    <t>XXXI</t>
  </si>
  <si>
    <t>UNIVERSITY FELLOWSHIP</t>
  </si>
  <si>
    <t>University Awardee Research fellowship</t>
  </si>
  <si>
    <t>XXXII</t>
  </si>
  <si>
    <t>OTHERS</t>
  </si>
  <si>
    <t>GRAND TOTAL</t>
  </si>
  <si>
    <t>Add closing Balance</t>
  </si>
  <si>
    <t>STATEMENT-'C'(Vide Para No-9 of A/R)</t>
  </si>
  <si>
    <t>Statement showing the details of Grants received and utilised during the year 2011-12 on the accounts of Berhampur University .</t>
  </si>
  <si>
    <t>Sl no</t>
  </si>
  <si>
    <t>Name of the Grants</t>
  </si>
  <si>
    <t>Name of the project</t>
  </si>
  <si>
    <t>G.O.No &amp; Dt.</t>
  </si>
  <si>
    <t>Opening Balance as on 1.4.2011</t>
  </si>
  <si>
    <t>Grants Received during the year</t>
  </si>
  <si>
    <t>Grants Utilised during the year</t>
  </si>
  <si>
    <t>Closing balance as on 31.3.2012</t>
  </si>
  <si>
    <t>l</t>
  </si>
  <si>
    <t>BLOCK GRANT( STATE GOVT)                       Deptt of Higher Education,Odisha</t>
  </si>
  <si>
    <t xml:space="preserve">  Pay &amp; Grade pay</t>
  </si>
  <si>
    <t>22745/HE,Dt.23.6.11</t>
  </si>
  <si>
    <t>32589/HE,Dt.8.9.11</t>
  </si>
  <si>
    <t>39164/HE,Dt.14.11.11</t>
  </si>
  <si>
    <t>1399/HE,Dt.18.1.12</t>
  </si>
  <si>
    <t>D.A.</t>
  </si>
  <si>
    <t>Pension &amp;Pensionary benefit</t>
  </si>
  <si>
    <t>Others( HRA, RCM, TA, MV, Energy,Water charges etc)</t>
  </si>
  <si>
    <t>Revision of pay under OURSP 2009</t>
  </si>
  <si>
    <t xml:space="preserve">Ms Anita Rani Pattnaik &amp; Ms Usha Murarka                                                                    </t>
  </si>
  <si>
    <t>At any one given time basis scheme</t>
  </si>
  <si>
    <t xml:space="preserve"> O.B as per P-292 of UGC fellowship acquittance is Rs.181200.00</t>
  </si>
  <si>
    <t>UGC Major Research Project Dr Sunakar  Panda, Chem                                                    *   UGC ,NEW Delhi</t>
  </si>
  <si>
    <t>Synthesis of aryl substituted bis-pyrazole derivatives and study of their characteristics with and without inclusion omplex formation with B-cyclodextrin</t>
  </si>
  <si>
    <t>Conduct UGC NET Exams</t>
  </si>
  <si>
    <t>No.F.6-8/99(NET),Dt.30.4.11</t>
  </si>
  <si>
    <t>No.F.6-8/99(NET),Dt.17.10.11</t>
  </si>
  <si>
    <t>No.F.6-8/99(NET),Dt.18.10.11</t>
  </si>
  <si>
    <t>UGC JRF</t>
  </si>
  <si>
    <t>Fellowship of P.K.Prodhan</t>
  </si>
  <si>
    <t>NO.F.6-8/99(NET),Dt.17.10.11</t>
  </si>
  <si>
    <t>Fellowhip of Anita Rani Patnaik</t>
  </si>
  <si>
    <t>NO.F.17-47/98(SAP),Dt.8.3.11</t>
  </si>
  <si>
    <t>Prof L N Rout , SAP Hist.</t>
  </si>
  <si>
    <t>DRS-SAP(III)History</t>
  </si>
  <si>
    <t>2011-12</t>
  </si>
  <si>
    <t>No.F-5-8/2009(SAP),Dt.4.7.2011</t>
  </si>
  <si>
    <t>Building Grant Phase-II</t>
  </si>
  <si>
    <t>No.F-2/2009(F1)-III,Dt.18.3.2011,Sanction order No.F-F-II(FA-III)2005/1465,Dt.25.10.2005</t>
  </si>
  <si>
    <t>DRS-SAP(I)Oriya</t>
  </si>
  <si>
    <t>Assistance to programme</t>
  </si>
  <si>
    <t>No.F-5-41/2011(SAP-III),Dt.24.8.2011</t>
  </si>
  <si>
    <t>RGNF</t>
  </si>
  <si>
    <t>RGNF(S.T)Students</t>
  </si>
  <si>
    <t>For payment of Fellowship to S.T Students under RGNF</t>
  </si>
  <si>
    <t>No.14-214(ST)/2007(SA-III),dt.31.3.10</t>
  </si>
  <si>
    <t>No.14-514(ST)/2008(SA-III),dt.31.3.11</t>
  </si>
  <si>
    <t>No.14-783(ST)/2010(SA-III),dt.19.7.11</t>
  </si>
  <si>
    <t>No.14-214(ST)/2007(SA-III),dt.28.9.11</t>
  </si>
  <si>
    <t>RGNF (SC)Students</t>
  </si>
  <si>
    <t>For payment of Fellowship to S.C Students under RGNF</t>
  </si>
  <si>
    <t>No.16-1028(SC)/2008(SA-III),dt.31.3.11</t>
  </si>
  <si>
    <t>No.16-532(SC)/2007(SA-III),dt.31.3.11</t>
  </si>
  <si>
    <t>No.16-1596(SC)/2010(SA-III),dt.18.7.11</t>
  </si>
  <si>
    <t>P.G.Scholarship professional ST Candidates</t>
  </si>
  <si>
    <t xml:space="preserve">Sri B.Sriharsha,M.Pharma,Ph.d P.G.Scholarship </t>
  </si>
  <si>
    <t>No.F.15-304(ST)/2010(SA-III)</t>
  </si>
  <si>
    <t>P.G.Scholarship for professional SC Candidates</t>
  </si>
  <si>
    <t xml:space="preserve">Sri R.K.Behera,M.Tech,P.S.Muridi,M.Pharma,J.Sailaja,M.Pharma,D.Sethi,M.Pharma ,P.G.Scholarship </t>
  </si>
  <si>
    <t>No.F.15-30(SC)/2010(SA-III),Dt.3.8.11</t>
  </si>
  <si>
    <t xml:space="preserve"> </t>
  </si>
  <si>
    <t xml:space="preserve">P.G.Scholarship </t>
  </si>
  <si>
    <t>Sri Sanjeev Kumar Sahu,for university Rank holders for 2010-11</t>
  </si>
  <si>
    <t>No.F.5-14/2011(SA-III),Dt.6.9.11</t>
  </si>
  <si>
    <t>Dr.Rankanidhi Sahu,Deptt. Of Physics</t>
  </si>
  <si>
    <t>Honorarium,Contingency,Emeritus fellow</t>
  </si>
  <si>
    <t>No.F.6-32/2011(SA-II),Dt.9.1.12</t>
  </si>
  <si>
    <t>ll</t>
  </si>
  <si>
    <t>GRANTS RECEIVED FROM ALL INDIA BODIES</t>
  </si>
  <si>
    <t>UNDER RESEARCH PROJECTS</t>
  </si>
  <si>
    <t>DST PROJECT                                                    *    DST, GOI, New Delhi</t>
  </si>
  <si>
    <t>Dr Rankanidhi Sahu,Phy</t>
  </si>
  <si>
    <t>Spectroscopy of nuclei in the mass 80 region</t>
  </si>
  <si>
    <t>Dr P K Mohanty, Mar Sc</t>
  </si>
  <si>
    <t>Temperature &amp; Rainfall characteristics in the eastern ghats region of Southern Orissa covering  Malkangiri and Koraput Districts.</t>
  </si>
  <si>
    <t>DST/IS/STAC/PROBE-Orissa(04)08,Dt.19.10.2011</t>
  </si>
  <si>
    <t>Development and demonstration of appropriate strategies for Marine algae cultivation and processing for livelihood generation in coastal areas of Orissa state</t>
  </si>
  <si>
    <t>Prof Prasant Ku Behera, Bot</t>
  </si>
  <si>
    <t>Potentials and prospectus of algae and aquatic plant pigments of Lake Chilka for industrial applications.</t>
  </si>
  <si>
    <t>Prof K K Panda, Bot</t>
  </si>
  <si>
    <t>Entitlement Ganjam Coast,Orissa</t>
  </si>
  <si>
    <t>SR/WOS-A/LC-41/2003,Dt.10.8.2009(B.D.No-219210/Dt.5.9.2009)</t>
  </si>
  <si>
    <t>Dr Sarmistha Mishra,Mar Sc</t>
  </si>
  <si>
    <t>Small scale Hatchery production of Macrobrachium rosenburgii.</t>
  </si>
  <si>
    <t>Ms J Sruti</t>
  </si>
  <si>
    <t>Fellowship and Contingency</t>
  </si>
  <si>
    <t xml:space="preserve">Geetanjali Jena,Zoo/Budhadev Seth,Mar Sc/ Arjun Muduli,Ele Sc </t>
  </si>
  <si>
    <t>Fellowship &amp; contingency</t>
  </si>
  <si>
    <t>Sibangini Mishra, Botony</t>
  </si>
  <si>
    <t>j</t>
  </si>
  <si>
    <t>Mr.Nibedita Ratha,Botony</t>
  </si>
  <si>
    <t>For payment of fellowship and contingency(INSPIRE FELLOW)</t>
  </si>
  <si>
    <t>No.DST/INSPIRE,Fellowship/2010(227)</t>
  </si>
  <si>
    <t>k</t>
  </si>
  <si>
    <t>N.Sahu,R.K.Sahu,P.Pati,S.Sahu</t>
  </si>
  <si>
    <t>Inspired fellowship under AORC forstudents for full time Ph.D.Programme.</t>
  </si>
  <si>
    <t>S.ONoDST/INSPIRE/2011(179),Dt.23.11.11</t>
  </si>
  <si>
    <t>DOD PROJECT</t>
  </si>
  <si>
    <t>Dr B K SAHU, Mar Sc                                       *     CMLRE, GOI, Kochi</t>
  </si>
  <si>
    <t>Bio Geo Chemical -Mahanadi Estuary, Orissa</t>
  </si>
  <si>
    <t>Monitoring &amp; Surveillance of harmful Algal Blooms in the Indian EEZ.</t>
  </si>
  <si>
    <t>Dr R C Panigrahy, Mar Sc                                * MoES, New Delhi</t>
  </si>
  <si>
    <t>A Study.........Remote sensing data</t>
  </si>
  <si>
    <t>Operational expenses on OASTC for 2010-11</t>
  </si>
  <si>
    <t>Dr P K Mohanty,Mar Sc                                      *   ICMAM-PD (MOES), GOI</t>
  </si>
  <si>
    <t>Shoreline Management plan for Gopalpur coast and shoreline changes through Satellite data</t>
  </si>
  <si>
    <t>Dr M K Mishra, Bot                                           *     MOES, New Delhi</t>
  </si>
  <si>
    <t>Phytodiversity and ecology of sandy coastal eco system of Orissa</t>
  </si>
  <si>
    <t>MOEs/11/MRDF/12/P/06,Dt.9.6.2011</t>
  </si>
  <si>
    <t xml:space="preserve">Dr L Nayak, Mar Sc </t>
  </si>
  <si>
    <t>Population..... East coast of India</t>
  </si>
  <si>
    <t>CSIR Fellowship &amp; contingency</t>
  </si>
  <si>
    <t>Dr P Gochhayat,Math</t>
  </si>
  <si>
    <t>Dr V M M Achary, Botony</t>
  </si>
  <si>
    <t>Fellowship and HRA,Contingent for from 1.4.2010 to 31.3.2011</t>
  </si>
  <si>
    <t>No.9/297(74)2009,Dt.10.3.2011</t>
  </si>
  <si>
    <t>Fellowship and HRA,Contingent for from 1.4.2011 to 31.7.2011</t>
  </si>
  <si>
    <t>No.9/297(74)/2009,Dt.28.10.2011</t>
  </si>
  <si>
    <t xml:space="preserve"> Payment ofFellowship,HRA and contingency for the period from1.8.2011 to 30.9.2011</t>
  </si>
  <si>
    <t>Dr U S panda, Mar Science</t>
  </si>
  <si>
    <t>Dr.Lucy Mohapatra,Mar.Sc</t>
  </si>
  <si>
    <t>Payment of fellowship,HRA and contingency for the from 1.4.2011 to31.3.2012</t>
  </si>
  <si>
    <t>No.9/297(75)/2011-EMR-1,Dt.29.3.2011,B.C.No011600,dt.20.7.2011</t>
  </si>
  <si>
    <t>Prof.Trinath Sahu</t>
  </si>
  <si>
    <t>Reimbursement of travel expenses to attended conference at Singapore.</t>
  </si>
  <si>
    <t>p-4634/11.11.11</t>
  </si>
  <si>
    <t>ICHR                                                                        *    ICHR, New Delhi</t>
  </si>
  <si>
    <t>Mr P K Choudhury,Lect</t>
  </si>
  <si>
    <t>Socio- Economic and cultural life of South Orissa during 20th century.A study on undivided Koraput and Ganjam Districts.</t>
  </si>
  <si>
    <t>Mr Susanta Ku Sethi, Fellow</t>
  </si>
  <si>
    <t>National movement, vernacular newspaper and literature : A Study on Orissa.</t>
  </si>
  <si>
    <t>S.O.NoF.No.4-226/2009-GIA-I,Dated12.7.2011</t>
  </si>
  <si>
    <t>Mr S N Panda</t>
  </si>
  <si>
    <t>Dr Minati Sahu</t>
  </si>
  <si>
    <t>A Socio-Economic considerations of the famine affected districts of Madras Presidency during British Raj ( 1800-1900 AD).</t>
  </si>
  <si>
    <t>Ms Sabnam Sultana</t>
  </si>
  <si>
    <t>2nd instalment of fellowship grant for 3.5.2011 to2.11.2011forSome aspects of Islamic culture in Mediaval Orissa- A Study.</t>
  </si>
  <si>
    <t>S.O.NoF.No.4-523/2010-GIA-I,Dated29.8.2011</t>
  </si>
  <si>
    <t>Bhabani Moharana,Deptt. Of History</t>
  </si>
  <si>
    <t>Ist instalment of study grant to ICHR Fellow,Deptt. Of History</t>
  </si>
  <si>
    <t>S.O.No.F.no5-9/2011-SG-A/ACA VIII(ICHR)/29.8.11</t>
  </si>
  <si>
    <t>INDIAN COUNCIL OF SOCIAL SCIENCE RESEARCH(ICSSR)</t>
  </si>
  <si>
    <t>Dr K Ch Sahu, Mar Sc                                     *   INCOIS, GOI, Hydarabad</t>
  </si>
  <si>
    <t>In situ analysis of Bio-optical properties &amp; water quality parameters of Rushikulya Estuary and Southern coast of Orissa</t>
  </si>
  <si>
    <t>INCOIS:F&amp;A:D2:010:2011,Dt.13.10.2011</t>
  </si>
  <si>
    <t>Dr A K Panda,</t>
  </si>
  <si>
    <t>Working capital management in Andhra Pradesh paper mills Ltd: An Empirical  Analysis with reference to Indian paper industry.</t>
  </si>
  <si>
    <t>DEPTT  OF BIO-TECH                                        * Deptt of Bio-Tech, GOI,New Delhi</t>
  </si>
  <si>
    <t>BIF/BTB Programme</t>
  </si>
  <si>
    <t>Facility to Prof.U.R.Acharya,Deptt of zoology</t>
  </si>
  <si>
    <t>BT/BI/25/001/2006,Dt.22.11.2011(B.D.No747817/28.11.11)</t>
  </si>
  <si>
    <t>BARC                                                                       *       BARC , Mumbai</t>
  </si>
  <si>
    <t>Q</t>
  </si>
  <si>
    <t>Dr B B Panda, Bot</t>
  </si>
  <si>
    <t>Plant responses to Ionizing radiation</t>
  </si>
  <si>
    <t>Ministry of Defence,Govt.of India,New-Delhi</t>
  </si>
  <si>
    <t>Dr.Tapan Kumar Barika,Deptt of zoology</t>
  </si>
  <si>
    <t>Ist instalment of DRDO project  for Title"Screaming organism"</t>
  </si>
  <si>
    <t>INM/TC/2519/2011/20.9.11 of ministry of Defence,New-Delhi</t>
  </si>
  <si>
    <t>INDO-CANADIAN INSTITUTE</t>
  </si>
  <si>
    <t>Sustri Indo Canadian Study Programme for 2011-12</t>
  </si>
  <si>
    <t>Programme Devlopment Grant</t>
  </si>
  <si>
    <t>29.11.11</t>
  </si>
  <si>
    <t>ASIHSS</t>
  </si>
  <si>
    <t>UGC SPECIAL DEVELOPMENT GRANT</t>
  </si>
  <si>
    <t>Math deptt</t>
  </si>
  <si>
    <t>F-4-1/06(BSR) dt 08.08.07</t>
  </si>
  <si>
    <t>DEVELOPMENT FUND (PLAN) FINANCIAL ASSISTANCE</t>
  </si>
  <si>
    <t>11th Plan General dev. Fund</t>
  </si>
  <si>
    <t>TA/DA Of 11th plan visiting team</t>
  </si>
  <si>
    <t xml:space="preserve">11th Plan  dev.Assistance Scheme </t>
  </si>
  <si>
    <t>11th Plan  dev. merged Scheme</t>
  </si>
  <si>
    <t>10th plan dev fund</t>
  </si>
  <si>
    <t>Statement-D(Vide Para.-10 of A/R)</t>
  </si>
  <si>
    <t>Statement showing the details of U.Cs submitted during the year 2011-12 of Berhampur University.</t>
  </si>
  <si>
    <t>Particulars of Grant</t>
  </si>
  <si>
    <t>Relating to the  year</t>
  </si>
  <si>
    <t> Pending UC as on 01.04.11 for submission</t>
  </si>
  <si>
    <t> Interest Received</t>
  </si>
  <si>
    <t> Grants received during 2011-12</t>
  </si>
  <si>
    <t> Amount of UC submitted</t>
  </si>
  <si>
    <t> Pending of UC as on 31.03.12 for submission</t>
  </si>
  <si>
    <t>Old</t>
  </si>
  <si>
    <t>New</t>
  </si>
  <si>
    <t>Vr.No/Date</t>
  </si>
  <si>
    <t>Block Grant</t>
  </si>
  <si>
    <t>2010-11</t>
  </si>
  <si>
    <t>3258/8.4.11</t>
  </si>
  <si>
    <t>6463/14.7.11</t>
  </si>
  <si>
    <t>9465/14.10.11</t>
  </si>
  <si>
    <t>11264/9.12.11</t>
  </si>
  <si>
    <t>DST</t>
  </si>
  <si>
    <t>S B Padhy</t>
  </si>
  <si>
    <t>2008-09</t>
  </si>
  <si>
    <t>DST PROJECT of Dr.R N Sahu,Deptt. Of Physics</t>
  </si>
  <si>
    <t>2009-10</t>
  </si>
  <si>
    <t>7351/10.8.11</t>
  </si>
  <si>
    <t>DST PROBE to Dr. K K Panda,Botony</t>
  </si>
  <si>
    <t>DST PROBE of Sri P K Mohanty,Marine Sc.</t>
  </si>
  <si>
    <t>8901/21.9.11</t>
  </si>
  <si>
    <t>DST PROBE of Dr.P.K.Behera,Botony</t>
  </si>
  <si>
    <t>Geetanjali Jena,Zoo/Budhadev Seth,Mar Sc/ Arjun Muduli,Ele Sc</t>
  </si>
  <si>
    <t>Sibangini Mishra, Bot</t>
  </si>
  <si>
    <t>DST INSPIRE TO Nibedita Rath</t>
  </si>
  <si>
    <t>DOD</t>
  </si>
  <si>
    <t>P K Mohanty MOES (ICMAM)</t>
  </si>
  <si>
    <t>9427/1.10.11</t>
  </si>
  <si>
    <t>Laxman Nayak</t>
  </si>
  <si>
    <t>Dr M K Mishra</t>
  </si>
  <si>
    <t>Dr B K SahuMOES (CMLRE)COCHI dbt</t>
  </si>
  <si>
    <t>2007-08</t>
  </si>
  <si>
    <t>616/19.1.10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</si>
  <si>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</si>
  <si>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9233/17.9.10</t>
  </si>
  <si>
    <t>1818/27.2.12</t>
  </si>
  <si>
    <t>INCOIS SATCORE PROJECT OF Dr.KaliCharan Sahu,Mar.Science Deptt</t>
  </si>
  <si>
    <t>8149/6.9.11</t>
  </si>
  <si>
    <t>OASTC Dr R C Panigrahy, Mar Sc</t>
  </si>
  <si>
    <t>CSIR</t>
  </si>
  <si>
    <t>P Gochhayat</t>
  </si>
  <si>
    <t>9370/30.9.11</t>
  </si>
  <si>
    <t>V M M Achary</t>
  </si>
  <si>
    <t>U S Panda</t>
  </si>
  <si>
    <t>Fellowship</t>
  </si>
  <si>
    <t>  </t>
  </si>
  <si>
    <t>                172909.00</t>
  </si>
  <si>
    <t>Trinath Sahu,Mar.Sc.</t>
  </si>
  <si>
    <t>ICHR</t>
  </si>
  <si>
    <t>Minati Sahu</t>
  </si>
  <si>
    <t>                      3631.00</t>
  </si>
  <si>
    <t>S.K.Sethy</t>
  </si>
  <si>
    <t>                    30000.00</t>
  </si>
  <si>
    <t>Bhabani Moharana</t>
  </si>
  <si>
    <t>ICSSR</t>
  </si>
  <si>
    <t>A.K.Panda</t>
  </si>
  <si>
    <t>                      2000.00</t>
  </si>
  <si>
    <t>                          333.00</t>
  </si>
  <si>
    <t>                    62400.00</t>
  </si>
  <si>
    <t>UGC</t>
  </si>
  <si>
    <t>Xth plan Dev.Grant</t>
  </si>
  <si>
    <t>2002-2007</t>
  </si>
  <si>
    <t xml:space="preserve">6341/12.7.11 </t>
  </si>
  <si>
    <t>XIth plan Dev grant, Marged scheme</t>
  </si>
  <si>
    <t>             6046999.00</t>
  </si>
  <si>
    <t>UGC MERGED SCHEME</t>
  </si>
  <si>
    <t>           21149782.00</t>
  </si>
  <si>
    <t>XIth plan Dev assistance scheme</t>
  </si>
  <si>
    <t>           17550000.00</t>
  </si>
  <si>
    <t>             3776050.00</t>
  </si>
  <si>
    <t>                      3835.00</t>
  </si>
  <si>
    <t>XIth plan Dev</t>
  </si>
  <si>
    <t>2006-07</t>
  </si>
  <si>
    <t>                562217.00</t>
  </si>
  <si>
    <t>TA/DA to visiting members</t>
  </si>
  <si>
    <t>                233178.00</t>
  </si>
  <si>
    <t>UGC NET TESTdbt</t>
  </si>
  <si>
    <t>3466/18.4.11</t>
  </si>
  <si>
    <t>8091/3.9.11</t>
  </si>
  <si>
    <t>Ms Anita Rani Pattnaik &amp; Ms Usha Murarka</t>
  </si>
  <si>
    <t>                144200.00</t>
  </si>
  <si>
    <t>                483808.00</t>
  </si>
  <si>
    <t>Strengthening infrasstructure of Math deptt</t>
  </si>
  <si>
    <t>5012/4.6.11</t>
  </si>
  <si>
    <t>                248564.00</t>
  </si>
  <si>
    <t>Deptt of History under SAP</t>
  </si>
  <si>
    <t>                136192.00</t>
  </si>
  <si>
    <t>Deptt of History under SAP  phase III</t>
  </si>
  <si>
    <t>11512/19.12.11</t>
  </si>
  <si>
    <t>                169344.00</t>
  </si>
  <si>
    <t>m</t>
  </si>
  <si>
    <t>Deptt of History under GIA with intrest of Rs.19,229.00</t>
  </si>
  <si>
    <t>                212168.00</t>
  </si>
  <si>
    <t>n</t>
  </si>
  <si>
    <t>UGC-SAP,History-II</t>
  </si>
  <si>
    <t>o</t>
  </si>
  <si>
    <t>SAP-DRS-History</t>
  </si>
  <si>
    <t>UGC Emertus Fellow.Dr.Rankanidhi Sahu,Physics</t>
  </si>
  <si>
    <t>p</t>
  </si>
  <si>
    <t>UGC Fellow and contingent of Promad Ku Pradhan</t>
  </si>
  <si>
    <t>q</t>
  </si>
  <si>
    <t>UGC JRF in Sc.Huminity and social Sc. Anita Patnaik</t>
  </si>
  <si>
    <t>r</t>
  </si>
  <si>
    <t>P.G.Merit School of Rank Holder(2010-11)</t>
  </si>
  <si>
    <t>s</t>
  </si>
  <si>
    <t>SC</t>
  </si>
  <si>
    <t>6609/18.7.11</t>
  </si>
  <si>
    <t>ST</t>
  </si>
  <si>
    <t>7931/21.6.08</t>
  </si>
  <si>
    <t>6611/18.7.11</t>
  </si>
  <si>
    <t>7933/21.6.08</t>
  </si>
  <si>
    <t>t</t>
  </si>
  <si>
    <t>u</t>
  </si>
  <si>
    <t>10a</t>
  </si>
  <si>
    <t>Refreshment course/ orientation</t>
  </si>
  <si>
    <t>Dr Sujnani Behera, PG Scholar</t>
  </si>
  <si>
    <t>Dr Sunakar Panda</t>
  </si>
  <si>
    <t>Sastri Indo Canadian</t>
  </si>
  <si>
    <t>BARC Dr B.B.Panda,Dept. Bot</t>
  </si>
  <si>
    <t>8310/9.9.11</t>
  </si>
  <si>
    <t>Creation of BIF for the promotion of Biology teaching through Bioinformatics(BTBI)Scheme of BTIS net of Prof. U.R.Acharya,Zoology</t>
  </si>
  <si>
    <t>Ministry of Defence,New-Delhi</t>
  </si>
  <si>
    <t>Ist instalment of DRDO Project of Dr. Tapan Kumar Barik,Deptt. Of Zoology</t>
  </si>
  <si>
    <t>STATEMENT SHOWING THE TDR POSITION OF BERHAMPUR UNIVERSITY FOR 2011-12</t>
  </si>
  <si>
    <t>SL No</t>
  </si>
  <si>
    <t>TDRLF</t>
  </si>
  <si>
    <t>TDR no</t>
  </si>
  <si>
    <t>Date of investment</t>
  </si>
  <si>
    <t> previous investment amount</t>
  </si>
  <si>
    <t>Amount Invested during the year  2011-12</t>
  </si>
  <si>
    <t>Total amount invested during the year2011-12</t>
  </si>
  <si>
    <t>Rate of interest</t>
  </si>
  <si>
    <t>Date of maturity</t>
  </si>
  <si>
    <t>Maturity value</t>
  </si>
  <si>
    <t>new</t>
  </si>
  <si>
    <t>Renewal</t>
  </si>
  <si>
    <t>10.10.07</t>
  </si>
  <si>
    <t>7.10.12</t>
  </si>
  <si>
    <t>5.10.10</t>
  </si>
  <si>
    <t>3.10.12</t>
  </si>
  <si>
    <t>19.01.11</t>
  </si>
  <si>
    <t>27.7.12</t>
  </si>
  <si>
    <t>1.2.11</t>
  </si>
  <si>
    <t>1.4.12</t>
  </si>
  <si>
    <t>9.2.11</t>
  </si>
  <si>
    <t>14.8.12</t>
  </si>
  <si>
    <t>14.8.13</t>
  </si>
  <si>
    <t>14.8.14</t>
  </si>
  <si>
    <t>14.8.15</t>
  </si>
  <si>
    <t>14.8.16</t>
  </si>
  <si>
    <t>14.8.17</t>
  </si>
  <si>
    <t>14.8.18</t>
  </si>
  <si>
    <t>14.8.19</t>
  </si>
  <si>
    <t>14.8.20</t>
  </si>
  <si>
    <t>14.2.11</t>
  </si>
  <si>
    <t>22.8.12</t>
  </si>
  <si>
    <t>23.2.11</t>
  </si>
  <si>
    <t>30.8.12</t>
  </si>
  <si>
    <t>8.3.11</t>
  </si>
  <si>
    <t>11.9.12</t>
  </si>
  <si>
    <t>24.3.11</t>
  </si>
  <si>
    <t>29.9.12</t>
  </si>
  <si>
    <t>31.3.11</t>
  </si>
  <si>
    <t>6.10.12</t>
  </si>
  <si>
    <t>28.9.12</t>
  </si>
  <si>
    <t>25.9.12</t>
  </si>
  <si>
    <t>5.8.12</t>
  </si>
  <si>
    <t>4.6.2011</t>
  </si>
  <si>
    <t>1.5.12</t>
  </si>
  <si>
    <t>10.06.2011</t>
  </si>
  <si>
    <t>***</t>
  </si>
  <si>
    <t>9.6.12</t>
  </si>
  <si>
    <t>6.9.2011</t>
  </si>
  <si>
    <t>15.9.2011</t>
  </si>
  <si>
    <t>7.6.13</t>
  </si>
  <si>
    <t>1.10.2011</t>
  </si>
  <si>
    <t>14.10.2011</t>
  </si>
  <si>
    <t>1.7.12</t>
  </si>
  <si>
    <t>1.8.12</t>
  </si>
  <si>
    <t>1.6.12</t>
  </si>
  <si>
    <t>1.11.2011</t>
  </si>
  <si>
    <t>1.12.2011</t>
  </si>
  <si>
    <t>1.11.12</t>
  </si>
  <si>
    <t>2.12.2011</t>
  </si>
  <si>
    <t>1.12.12</t>
  </si>
  <si>
    <t>1.9.12</t>
  </si>
  <si>
    <t>1.10.12</t>
  </si>
  <si>
    <t>19.12.2011</t>
  </si>
  <si>
    <t>1.1.13</t>
  </si>
  <si>
    <t>1.1.2012</t>
  </si>
  <si>
    <t>8.1.2012</t>
  </si>
  <si>
    <t>1.2.13</t>
  </si>
  <si>
    <t>11.2.12</t>
  </si>
  <si>
    <t>19.1.13</t>
  </si>
  <si>
    <t>7.3.2012</t>
  </si>
  <si>
    <t>2.4.13</t>
  </si>
  <si>
    <t>Appendix-I(Vide Para-7 of A/R)</t>
  </si>
  <si>
    <t>Ref. to page no</t>
  </si>
  <si>
    <t>Name of the Endowment</t>
  </si>
  <si>
    <t>TDR No</t>
  </si>
  <si>
    <t> Invested value </t>
  </si>
  <si>
    <t>Rate of interst</t>
  </si>
  <si>
    <t> Interest due on maturity </t>
  </si>
  <si>
    <t> Matured value </t>
  </si>
  <si>
    <t> Interest Accrued during 10-11 </t>
  </si>
  <si>
    <t> Amount disbursed during the year </t>
  </si>
  <si>
    <t>To whom Paid</t>
  </si>
  <si>
    <t> Cheque No/Date </t>
  </si>
  <si>
    <t> Remarks  Voucher </t>
  </si>
  <si>
    <t>p-2top-3</t>
  </si>
  <si>
    <t>Santha Pattnaik  Gold Medal</t>
  </si>
  <si>
    <t>10.12.09</t>
  </si>
  <si>
    <t>                   3,500.00</t>
  </si>
  <si>
    <t>10.12.14</t>
  </si>
  <si>
    <t>             1,513.00</t>
  </si>
  <si>
    <t>                5,013.00</t>
  </si>
  <si>
    <t>                        302.00</t>
  </si>
  <si>
    <t>                 302.00</t>
  </si>
  <si>
    <t>Sambit Jena</t>
  </si>
  <si>
    <t>125855/30.12.11</t>
  </si>
  <si>
    <t>1986/30.12.11</t>
  </si>
  <si>
    <t>p-4top-5</t>
  </si>
  <si>
    <t>B N Panigrahi Gold Medal</t>
  </si>
  <si>
    <t>                   7,000.00</t>
  </si>
  <si>
    <t>             3,026.00</t>
  </si>
  <si>
    <t>              10,026.00</t>
  </si>
  <si>
    <t>                        605.00</t>
  </si>
  <si>
    <t>                 605.00</t>
  </si>
  <si>
    <t>Subhalaxmi Panda</t>
  </si>
  <si>
    <t>125867/30.12.11</t>
  </si>
  <si>
    <t>p-6top-7</t>
  </si>
  <si>
    <t>Ch Raghabalu Subudhi GoldMedal</t>
  </si>
  <si>
    <t>Pratyush Priya darsini</t>
  </si>
  <si>
    <t>125854/30.12.11</t>
  </si>
  <si>
    <t>p-8top-9</t>
  </si>
  <si>
    <t>Ramanathan Gold Medal</t>
  </si>
  <si>
    <t>                   3,000.00</t>
  </si>
  <si>
    <t>             1,297.00</t>
  </si>
  <si>
    <t>                4,297.00</t>
  </si>
  <si>
    <t>                        259.00</t>
  </si>
  <si>
    <t>p-10top-11</t>
  </si>
  <si>
    <t>Sadananda Pani Gold Medal</t>
  </si>
  <si>
    <t>Kalyani sabat</t>
  </si>
  <si>
    <t>125859/30.12.11</t>
  </si>
  <si>
    <t>Utkal Gourav Madhusudan Das Memorial Gold Medal</t>
  </si>
  <si>
    <t>                      825.00</t>
  </si>
  <si>
    <t>                357.00</t>
  </si>
  <si>
    <t>                1,182.00</t>
  </si>
  <si>
    <t>                          71.00</t>
  </si>
  <si>
    <t>                   71.00</t>
  </si>
  <si>
    <t>Aditya Ku.Nayak</t>
  </si>
  <si>
    <t>125864/30.12.11</t>
  </si>
  <si>
    <t>S N Gantayat &amp; Chandramani Gantayat Gold Medal</t>
  </si>
  <si>
    <t>                   5,000.00</t>
  </si>
  <si>
    <t>             2,161.00</t>
  </si>
  <si>
    <t>                7,161.00</t>
  </si>
  <si>
    <t>                        432.00</t>
  </si>
  <si>
    <t>                 432.00</t>
  </si>
  <si>
    <t>Shivani Rath</t>
  </si>
  <si>
    <t>125856/30.12.11</t>
  </si>
  <si>
    <t>Simadri Gantayat Gold Medal</t>
  </si>
  <si>
    <t>                 528.00</t>
  </si>
  <si>
    <t>*******</t>
  </si>
  <si>
    <t>Udaya Chandra Mishra Memorial Gold Medal</t>
  </si>
  <si>
    <t>                 259.00</t>
  </si>
  <si>
    <t>T.Seetam Kumar</t>
  </si>
  <si>
    <t>125869/30.12.11</t>
  </si>
  <si>
    <t>Niranjan Pattnaik Gold Medal</t>
  </si>
  <si>
    <t>                   4,000.00</t>
  </si>
  <si>
    <t>             1,729.00</t>
  </si>
  <si>
    <t>                5,729.00</t>
  </si>
  <si>
    <t>                        345.00</t>
  </si>
  <si>
    <t>B Sabat Gold Medal</t>
  </si>
  <si>
    <t>Ms Monalisa Nayak</t>
  </si>
  <si>
    <t>125860/30.12.11</t>
  </si>
  <si>
    <t>Late Lakshman Panda &amp; Radhika Panda Gold Medal</t>
  </si>
  <si>
    <t>                   6,000.00</t>
  </si>
  <si>
    <t>             2,594.00</t>
  </si>
  <si>
    <t>                8,594.00</t>
  </si>
  <si>
    <t>                        518.00</t>
  </si>
  <si>
    <t>                 518.00</t>
  </si>
  <si>
    <t>Binodini Sahoo and Subrota Ku Padhy</t>
  </si>
  <si>
    <t>125897/30.12.11and 125897/30.12.11</t>
  </si>
  <si>
    <t>Bhaigo Mohanty Gold Medal( Rotary  club)</t>
  </si>
  <si>
    <t>Ananda Nayak Gold Medal</t>
  </si>
  <si>
    <t>                   2,000.00</t>
  </si>
  <si>
    <t>                865.00</t>
  </si>
  <si>
    <t>                2,865.00</t>
  </si>
  <si>
    <t>                        173.00</t>
  </si>
  <si>
    <t>                 173.00</t>
  </si>
  <si>
    <t>Satyabrata Sadangi</t>
  </si>
  <si>
    <t>125876/30.12.11</t>
  </si>
  <si>
    <t>Gopinath Boxipatra Gold Medal </t>
  </si>
  <si>
    <t>Madhusmita Tiadi</t>
  </si>
  <si>
    <t>125852/30.12.11</t>
  </si>
  <si>
    <t>SN Gantayat Gold Medal</t>
  </si>
  <si>
    <t>Kalpana Panda</t>
  </si>
  <si>
    <t>125857/30.12.11</t>
  </si>
  <si>
    <t>Jayashree Memorial Gold Medal</t>
  </si>
  <si>
    <t>125853/30.12.11</t>
  </si>
  <si>
    <t>Basu Mallick Memorial Prize</t>
  </si>
  <si>
    <t>                      500.00</t>
  </si>
  <si>
    <t>                216.00</t>
  </si>
  <si>
    <t>                   716.00</t>
  </si>
  <si>
    <t>                          43.00</t>
  </si>
  <si>
    <t>                   43.00</t>
  </si>
  <si>
    <t>Defence Ministry Gold Medal</t>
  </si>
  <si>
    <t>                   5,001.00</t>
  </si>
  <si>
    <t>             2,162.00</t>
  </si>
  <si>
    <t>                7,163.00</t>
  </si>
  <si>
    <t>Krushna Charan Padhy</t>
  </si>
  <si>
    <t>125861/30.12.11</t>
  </si>
  <si>
    <t>Narasingha Nayak Gold Medal</t>
  </si>
  <si>
    <t>Rasmi Ranjan Sethy</t>
  </si>
  <si>
    <t>125851/30.12.11</t>
  </si>
  <si>
    <t>Akula Dash Prize</t>
  </si>
  <si>
    <t>                   1,500.00</t>
  </si>
  <si>
    <t>                648.00</t>
  </si>
  <si>
    <t>                2,148.00</t>
  </si>
  <si>
    <t>                        129.00</t>
  </si>
  <si>
    <t>                 129.00</t>
  </si>
  <si>
    <t>Binapani Jena</t>
  </si>
  <si>
    <t>125893/30.12.11</t>
  </si>
  <si>
    <t>Subash Ch Choudhury Scholarships</t>
  </si>
  <si>
    <t>                 12,000.00</t>
  </si>
  <si>
    <t>             5,187.00</t>
  </si>
  <si>
    <t>              17,187.00</t>
  </si>
  <si>
    <t>                     1,037.00</t>
  </si>
  <si>
    <t>              1,037.00</t>
  </si>
  <si>
    <t>Balaram sahoo</t>
  </si>
  <si>
    <t>Cash/11.5.2011</t>
  </si>
  <si>
    <t>B Prakash Rao Gold Medal</t>
  </si>
  <si>
    <t>                   4,400.00</t>
  </si>
  <si>
    <t>             1,902.00</t>
  </si>
  <si>
    <t>                6,302.00</t>
  </si>
  <si>
    <t>                        380.00</t>
  </si>
  <si>
    <t>Patta Devi &amp; Pandit R N Panigrahi prize</t>
  </si>
  <si>
    <t>                   1,400.00</t>
  </si>
  <si>
    <t>                605.00</t>
  </si>
  <si>
    <t>                2,005.00</t>
  </si>
  <si>
    <t>                        121.00</t>
  </si>
  <si>
    <t>                 121.00</t>
  </si>
  <si>
    <t>Raj kishory Padhy</t>
  </si>
  <si>
    <t>124874/30.12.11</t>
  </si>
  <si>
    <t>old TDR</t>
  </si>
  <si>
    <t>                 10,000.00</t>
  </si>
  <si>
    <t>             4,323.00</t>
  </si>
  <si>
    <t>              14,323.00</t>
  </si>
  <si>
    <t>                        864.00</t>
  </si>
  <si>
    <t>Bishnupriya Devi Gold Medal</t>
  </si>
  <si>
    <t>aswini Kumar Sahu</t>
  </si>
  <si>
    <t>A P Pattnaik Prize</t>
  </si>
  <si>
    <t>Anupama Pradhani</t>
  </si>
  <si>
    <t>12592731.12.2011</t>
  </si>
  <si>
    <t>1993/31.12.2011A</t>
  </si>
  <si>
    <t>P K Parichha</t>
  </si>
  <si>
    <t>                 20,000.00</t>
  </si>
  <si>
    <t>             8,645.00</t>
  </si>
  <si>
    <t>              28,645.00</t>
  </si>
  <si>
    <t>                     1,729.00</t>
  </si>
  <si>
    <t>Late Dibakar Patnaik Memorial Prize</t>
  </si>
  <si>
    <t>                   1,000.00</t>
  </si>
  <si>
    <t>                432.00</t>
  </si>
  <si>
    <t>                1,432.00</t>
  </si>
  <si>
    <t>                          86.00</t>
  </si>
  <si>
    <t>                 175.00</t>
  </si>
  <si>
    <t>Gitanjali Behera</t>
  </si>
  <si>
    <t>125877/31.12.2011</t>
  </si>
  <si>
    <t>1986/30.12.2011</t>
  </si>
  <si>
    <t>Abdul Sobhan Khan Prize</t>
  </si>
  <si>
    <t>                   86.00</t>
  </si>
  <si>
    <t>125879/30.12.11</t>
  </si>
  <si>
    <t>Narayan Behera Prize</t>
  </si>
  <si>
    <t>Bishnu Prasad Mohanty</t>
  </si>
  <si>
    <t>125875/30.12.11</t>
  </si>
  <si>
    <t>Sarojini Padhi Memorial Prize</t>
  </si>
  <si>
    <t>Miss Rajkishori Devi</t>
  </si>
  <si>
    <t>125886/30.12.11</t>
  </si>
  <si>
    <t>Binayak Padhi  Memorial Prize</t>
  </si>
  <si>
    <t>Tapaswini Maharana</t>
  </si>
  <si>
    <t>125885/30.12.11</t>
  </si>
  <si>
    <t>Srinibas Panda Memorial Prize</t>
  </si>
  <si>
    <t>                   1,001.00</t>
  </si>
  <si>
    <t>                434.00</t>
  </si>
  <si>
    <t>                1,435.00</t>
  </si>
  <si>
    <t>Miss Shikha Agarwal</t>
  </si>
  <si>
    <t>125873/30.12.11</t>
  </si>
  <si>
    <t>Utkal Gourav Madhusudan Das </t>
  </si>
  <si>
    <t>Nilakantha Das Memorial </t>
  </si>
  <si>
    <t>Manoranjan samantray</t>
  </si>
  <si>
    <t>125866/30.12.2011</t>
  </si>
  <si>
    <t>Annapurna Das Gold Medal</t>
  </si>
  <si>
    <t>125865/30.12.2011</t>
  </si>
  <si>
    <t>J Siva Sankar scholarship</t>
  </si>
  <si>
    <t>Ms Subrota Panigrahy</t>
  </si>
  <si>
    <t>125894/30.12.2011</t>
  </si>
  <si>
    <t>KSUB College, Bhanjanagar</t>
  </si>
  <si>
    <t>                 26,500.00</t>
  </si>
  <si>
    <t>           11,455.00</t>
  </si>
  <si>
    <t>              37,955.00</t>
  </si>
  <si>
    <t>                     2,291.00</t>
  </si>
  <si>
    <t>L N Sahu</t>
  </si>
  <si>
    <t>125882/30.12.11</t>
  </si>
  <si>
    <t>Pravati Sahu</t>
  </si>
  <si>
    <t>Vanapalli Nagamani</t>
  </si>
  <si>
    <t>125883/30.12.11</t>
  </si>
  <si>
    <t>Sakuntala Panda</t>
  </si>
  <si>
    <t>Baruna Chandra Rath</t>
  </si>
  <si>
    <t>125884/30.12.11</t>
  </si>
  <si>
    <t>Hari Hara Dibya Singh Memorial Prize</t>
  </si>
  <si>
    <t>                 30,000.00</t>
  </si>
  <si>
    <t>           12,968.00</t>
  </si>
  <si>
    <t>              42,968.00</t>
  </si>
  <si>
    <t>                     2,593.00</t>
  </si>
  <si>
    <t>              2,593.00</t>
  </si>
  <si>
    <t>K C Sahu</t>
  </si>
  <si>
    <t>125872/30.12.11</t>
  </si>
  <si>
    <t>R C Patnaik Gold Medal</t>
  </si>
  <si>
    <t>125880/30.12.11</t>
  </si>
  <si>
    <t>Late Pandit WVVB Ramalingam Gold Medal</t>
  </si>
  <si>
    <t>125902/31.12.11</t>
  </si>
  <si>
    <t>1993/31.12.11</t>
  </si>
  <si>
    <t>OSANY Gold Medal</t>
  </si>
  <si>
    <t>                 36,000.00</t>
  </si>
  <si>
    <t>           15,561.00</t>
  </si>
  <si>
    <t>              51,561.00</t>
  </si>
  <si>
    <t>                     3,112.00</t>
  </si>
  <si>
    <t>              3,112.00</t>
  </si>
  <si>
    <t>Styabrata sadangi</t>
  </si>
  <si>
    <t>125908/31.12.11</t>
  </si>
  <si>
    <t>Basu Mallick  Prize</t>
  </si>
  <si>
    <t>                      505.00</t>
  </si>
  <si>
    <t>                218.00</t>
  </si>
  <si>
    <t>                   723.00</t>
  </si>
  <si>
    <t>Kanhu Panda</t>
  </si>
  <si>
    <t>125892/31.12.11</t>
  </si>
  <si>
    <t>Brundaban Nayak Gold Medal</t>
  </si>
  <si>
    <t>Sradhanjali Mohapatra</t>
  </si>
  <si>
    <t> 125863/30.12.11</t>
  </si>
  <si>
    <t>Anusuya Mishra Memorial Prize</t>
  </si>
  <si>
    <t>125878/30.1211</t>
  </si>
  <si>
    <t>Justice Bala Krushna Patra Gold Medal </t>
  </si>
  <si>
    <t>Subrat Panigrahi</t>
  </si>
  <si>
    <t>125899/31.12.11</t>
  </si>
  <si>
    <t>Pandit Godabarish Memorial Gold Medal</t>
  </si>
  <si>
    <t>Binodini Sahoo</t>
  </si>
  <si>
    <t>125871/30.12.11</t>
  </si>
  <si>
    <t>E Marick( India) Pvt Ltd, Bombay</t>
  </si>
  <si>
    <t>125868/30.12.2011</t>
  </si>
  <si>
    <t>R P Padhi Memorial Gold Medal</t>
  </si>
  <si>
    <t>Rani Ananga Manjari Memorial Prize</t>
  </si>
  <si>
    <t>Lipsa Choudhury</t>
  </si>
  <si>
    <t>125928/31.12.11</t>
  </si>
  <si>
    <t>Dibakar Patnaik Prize </t>
  </si>
  <si>
    <t>                   1,116.00</t>
  </si>
  <si>
    <t>                482.00</t>
  </si>
  <si>
    <t>                1,598.00</t>
  </si>
  <si>
    <t>                          96.00</t>
  </si>
  <si>
    <t>Ayushee Dash</t>
  </si>
  <si>
    <t>125881/30.12.11</t>
  </si>
  <si>
    <t>Principal, K K College Union</t>
  </si>
  <si>
    <t>Ms Sujata Pattnaik</t>
  </si>
  <si>
    <t>125858/30.12.11</t>
  </si>
  <si>
    <t>Dr Balabhadra Mishra Gold Medal   </t>
  </si>
  <si>
    <t>                 47,000.00</t>
  </si>
  <si>
    <t>           20,316.00</t>
  </si>
  <si>
    <t>              67,316.00</t>
  </si>
  <si>
    <t>                     4,063.00</t>
  </si>
  <si>
    <t>              4,063.00</t>
  </si>
  <si>
    <t>125898/31.12.11</t>
  </si>
  <si>
    <t>Labanyabati Memorial Gold Medal</t>
  </si>
  <si>
    <t>              1,729.00</t>
  </si>
  <si>
    <t>125901/31.12.11</t>
  </si>
  <si>
    <t>Bijaya Ku Bahinipati Memorial Prize</t>
  </si>
  <si>
    <t>                 864.00</t>
  </si>
  <si>
    <t>Sabitri bala Das</t>
  </si>
  <si>
    <t>125891/31.12.11</t>
  </si>
  <si>
    <t>Harbarium Library in the Botany Deptt</t>
  </si>
  <si>
    <t>Hari Hara Dibya Singh Memorial </t>
  </si>
  <si>
    <t>125900/31.12.11</t>
  </si>
  <si>
    <t>Narayan Rath Memorial</t>
  </si>
  <si>
    <t>                   3,300.00</t>
  </si>
  <si>
    <t>             1,426.00</t>
  </si>
  <si>
    <t>                4,726.00</t>
  </si>
  <si>
    <t>                        285.00</t>
  </si>
  <si>
    <t>                 288.00</t>
  </si>
  <si>
    <t> Annapurna giri and Gouri Sankar Maharana</t>
  </si>
  <si>
    <t>125887/31.12.11and 125888/31.12.11</t>
  </si>
  <si>
    <t>Kamal Rath Memorial</t>
  </si>
  <si>
    <t>                 285.00</t>
  </si>
  <si>
    <t>Shephali Patro</t>
  </si>
  <si>
    <t>125889/31.12.11</t>
  </si>
  <si>
    <t>Harihara Tyadi Memorial</t>
  </si>
  <si>
    <t>Pratima Xalxo</t>
  </si>
  <si>
    <t>125890/31.12.11</t>
  </si>
  <si>
    <t>Chetana Puraskar</t>
  </si>
  <si>
    <t>              1,579.00</t>
  </si>
  <si>
    <t>Madhu Nahak</t>
  </si>
  <si>
    <t>125909/31.12.11</t>
  </si>
  <si>
    <t>Dr B K Panda Memorial Gold Medal   </t>
  </si>
  <si>
    <t>125870/30.12.11</t>
  </si>
  <si>
    <t>Late Deenabandhu behera Memorial Scholarship</t>
  </si>
  <si>
    <t>              1,00,000.00</t>
  </si>
  <si>
    <t>           43,236.00</t>
  </si>
  <si>
    <t>           1,43,236.00</t>
  </si>
  <si>
    <t>                     8,647.00</t>
  </si>
  <si>
    <t>              8,647.00</t>
  </si>
  <si>
    <t>Ms Meera Panda and Mr. Jagannath sahu OBC</t>
  </si>
  <si>
    <t>125912/31.12.11 and 125913//31.12.11</t>
  </si>
  <si>
    <t>Late Kiranmayee Behera Memorial Scholarship</t>
  </si>
  <si>
    <t>           43,226.00</t>
  </si>
  <si>
    <t>           1,43,226.00</t>
  </si>
  <si>
    <t>Miss Rasmita Devi and Mr. sadananda Maharana</t>
  </si>
  <si>
    <t>125914/31.12.11 and 125915/31.12.11</t>
  </si>
  <si>
    <t>Raja Bahadur Rama Chandra Mardharaj Deo Memorial Gold Medal</t>
  </si>
  <si>
    <t>Prateek Kumar Panda</t>
  </si>
  <si>
    <t>125903/31.12.11</t>
  </si>
  <si>
    <t>Gopinath Panda &amp; tulasi Panda Memorial Prize</t>
  </si>
  <si>
    <t>Kabiraj sahoo</t>
  </si>
  <si>
    <t>125911/31.12.11</t>
  </si>
  <si>
    <t>Prof Debaraj Pathi &amp; Mrs Saraswati Pathi Memorial Cash Prize </t>
  </si>
  <si>
    <t>Sephali Patro</t>
  </si>
  <si>
    <t>125910/31.12.11</t>
  </si>
  <si>
    <t>Acharya Singupuram Chandraya Memorial Research Gold Medal</t>
  </si>
  <si>
    <t>              1,10,000.00</t>
  </si>
  <si>
    <t>           47,549.00</t>
  </si>
  <si>
    <t>           1,57,549.00</t>
  </si>
  <si>
    <t>                     9,509.00</t>
  </si>
  <si>
    <t>Prof Suroraj Patnaik Memorial Gold Medal</t>
  </si>
  <si>
    <t>              9,509.00</t>
  </si>
  <si>
    <t>Monica Panda</t>
  </si>
  <si>
    <t>125904/31.12.11</t>
  </si>
  <si>
    <t>Dibakar Patnaik Memorial Prize </t>
  </si>
  <si>
    <t>24.12.14</t>
  </si>
  <si>
    <t>Prof Kunja Bihari Tripathy Prize</t>
  </si>
  <si>
    <t>13.01.15</t>
  </si>
  <si>
    <t>Ms Prabhsasini patro</t>
  </si>
  <si>
    <t>125895/31.12.11</t>
  </si>
  <si>
    <t>Chitrakala Bauri Bandhu Memorial Gold Medal</t>
  </si>
  <si>
    <t>29.12.14</t>
  </si>
  <si>
    <t>              8,645.00</t>
  </si>
  <si>
    <t>125906/31.12.11</t>
  </si>
  <si>
    <t>Madhusudan Mohapatra memorial Gold Medal</t>
  </si>
  <si>
    <t>                 75,000.00</t>
  </si>
  <si>
    <t>10.02.15</t>
  </si>
  <si>
    <t>           32,420.00</t>
  </si>
  <si>
    <t>           1,07,420.00</t>
  </si>
  <si>
    <t>                     6,484.00</t>
  </si>
  <si>
    <t>              6,484.00</t>
  </si>
  <si>
    <t>Sairindhri Maharana</t>
  </si>
  <si>
    <t>125905/31.12.11</t>
  </si>
  <si>
    <t>Gaurahari Panda &amp; Late Saudamini Panda Memorial Cash Prize </t>
  </si>
  <si>
    <t>21.04.15</t>
  </si>
  <si>
    <t>Ranjan Ku. Bardhan</t>
  </si>
  <si>
    <t>Dr Panchanana Maharana Memorial Cash Prize</t>
  </si>
  <si>
    <t>                 80,000.00</t>
  </si>
  <si>
    <t>           28,176.00</t>
  </si>
  <si>
    <t>           1,08,176.00</t>
  </si>
  <si>
    <t>                     5,635.00</t>
  </si>
  <si>
    <t>              5,283.00</t>
  </si>
  <si>
    <t>BiswaMohan Mishra</t>
  </si>
  <si>
    <t>125926/31.12.11</t>
  </si>
  <si>
    <t>Swami Shivananda Memorial Scholarship</t>
  </si>
  <si>
    <t>20.10.11</t>
  </si>
  <si>
    <t>        2,65,867.00</t>
  </si>
  <si>
    <t>Chandani Das A.Sandhya rani,  B.debananda Ms.Padmini Panigrahy   Lisharani Choudhury  N.Sirisha    Jitendriya Behera    Subhasmita Nayak  Sanjukta Das Abhisekh Pattanaik              </t>
  </si>
  <si>
    <t>125915 to125925/31.12.11</t>
  </si>
  <si>
    <t>            21,44,148.00</t>
  </si>
  <si>
    <t>        8,40,493.00</t>
  </si>
  <si>
    <t>         29,84,641.00</t>
  </si>
  <si>
    <t>                1,74,905.00</t>
  </si>
  <si>
    <t>         1,55,487.00</t>
  </si>
  <si>
    <t> Essay compe</t>
  </si>
  <si>
    <t>                     5,500.00</t>
  </si>
  <si>
    <t>Debate Compe</t>
  </si>
  <si>
    <t>                        975.00</t>
  </si>
  <si>
    <t>Research Publication</t>
  </si>
  <si>
    <t>                     6,000.00</t>
  </si>
  <si>
    <t>                1,87,380.00</t>
  </si>
  <si>
    <t>Appendix-II(Vide Para No-7 of the A/R</t>
  </si>
  <si>
    <t>Statement showing the details of endowment position as on 31.3.12 of Berhampur University.</t>
  </si>
  <si>
    <t>Statement showing the details of outstanding advance position as on 31.3.2012 General Accounts  on the accounts of Berhampur University .</t>
  </si>
  <si>
    <t>Vr.No</t>
  </si>
  <si>
    <t>Date</t>
  </si>
  <si>
    <t>Name   of person with designation</t>
  </si>
  <si>
    <t>Purpose</t>
  </si>
  <si>
    <t>Old  Adv Outstanding prior to1.6.2000</t>
  </si>
  <si>
    <t>Advance outstanding from 1.6.2000 to31.3.2011</t>
  </si>
  <si>
    <t>Advance paid during the year</t>
  </si>
  <si>
    <t>Advance Adjusted</t>
  </si>
  <si>
    <t>Advance outstanding as on 31.3.2012</t>
  </si>
  <si>
    <t>Amount</t>
  </si>
  <si>
    <t>29.9.75</t>
  </si>
  <si>
    <t>Dr.C.S.Panda,Deptt. Of Chemistry</t>
  </si>
  <si>
    <t>National association</t>
  </si>
  <si>
    <t>770/6.7.11</t>
  </si>
  <si>
    <t>P-317</t>
  </si>
  <si>
    <t>24.07.80</t>
  </si>
  <si>
    <t>V.Janardan Rao,Sr.Asst</t>
  </si>
  <si>
    <t>T.A to V.C</t>
  </si>
  <si>
    <t>955/28.7.11</t>
  </si>
  <si>
    <t>p-211</t>
  </si>
  <si>
    <t>7.10.80</t>
  </si>
  <si>
    <t>Dr.Sudhakar Mishra,Deptt of Physics</t>
  </si>
  <si>
    <t>Hostel Contingence</t>
  </si>
  <si>
    <t>832/15.7.11</t>
  </si>
  <si>
    <t>p-307</t>
  </si>
  <si>
    <t>24.4.81</t>
  </si>
  <si>
    <t>Jyotirmayee Panigrahi,Asst.Libraian</t>
  </si>
  <si>
    <t>T.A to Esst</t>
  </si>
  <si>
    <t>2248/13.2.12</t>
  </si>
  <si>
    <t>p-223</t>
  </si>
  <si>
    <t>20.11.81</t>
  </si>
  <si>
    <t>Miscellaneous</t>
  </si>
  <si>
    <t>955/28.7.12</t>
  </si>
  <si>
    <t>7.12.81</t>
  </si>
  <si>
    <t>2248/23.1.12</t>
  </si>
  <si>
    <t>21.1.82</t>
  </si>
  <si>
    <t>Ashok ku Sahu,Development officer</t>
  </si>
  <si>
    <t>1932/27.12.11</t>
  </si>
  <si>
    <t>p-437</t>
  </si>
  <si>
    <t>31.3.82</t>
  </si>
  <si>
    <t>Center Advance</t>
  </si>
  <si>
    <t>p-317</t>
  </si>
  <si>
    <t>10.06.82</t>
  </si>
  <si>
    <t>Markanda panigrahi,Sr.Asst</t>
  </si>
  <si>
    <t>M.B</t>
  </si>
  <si>
    <t>907/23.7.11</t>
  </si>
  <si>
    <t>p-243</t>
  </si>
  <si>
    <t>3.7.82</t>
  </si>
  <si>
    <t>1932/7.12.11</t>
  </si>
  <si>
    <t>6.9.82</t>
  </si>
  <si>
    <t>16.8.84</t>
  </si>
  <si>
    <t>02.1.85</t>
  </si>
  <si>
    <t>3.1.85</t>
  </si>
  <si>
    <t>Dr.R.c.Choudhury,Deptt of  Zoology</t>
  </si>
  <si>
    <t>Field Study</t>
  </si>
  <si>
    <t>2595/31.3.12</t>
  </si>
  <si>
    <t>p-352</t>
  </si>
  <si>
    <t>25.7.87</t>
  </si>
  <si>
    <t>Ram Chandra Tripathy</t>
  </si>
  <si>
    <t>192/25.4.11</t>
  </si>
  <si>
    <t>p-63</t>
  </si>
  <si>
    <t>22.3.91</t>
  </si>
  <si>
    <t>955/28.7.13</t>
  </si>
  <si>
    <t>18.7.92</t>
  </si>
  <si>
    <t>Office Contigency</t>
  </si>
  <si>
    <t>23.10.92</t>
  </si>
  <si>
    <t>A.S.N.Murty,HOD of  Marine Science</t>
  </si>
  <si>
    <t>Laboratory contingency</t>
  </si>
  <si>
    <t>1754/25.11.11</t>
  </si>
  <si>
    <t>p-289</t>
  </si>
  <si>
    <t>7.11.92</t>
  </si>
  <si>
    <t>26.11.92</t>
  </si>
  <si>
    <t>Dr.B.B.Kar,HOD  of Oriya</t>
  </si>
  <si>
    <t>1330/21.9.11</t>
  </si>
  <si>
    <t>p-167</t>
  </si>
  <si>
    <t>1.3.93</t>
  </si>
  <si>
    <t>18.3.93</t>
  </si>
  <si>
    <t>T.A to Officer</t>
  </si>
  <si>
    <t>9.7.93</t>
  </si>
  <si>
    <t>Imprest of C.C</t>
  </si>
  <si>
    <t>12.1.94</t>
  </si>
  <si>
    <t>Prof.G.C.patra</t>
  </si>
  <si>
    <t>East zone Quiz contest</t>
  </si>
  <si>
    <t>235/2.5.11</t>
  </si>
  <si>
    <t>p-489</t>
  </si>
  <si>
    <t>4.2.94</t>
  </si>
  <si>
    <t>30.3.94</t>
  </si>
  <si>
    <t>14.5.94</t>
  </si>
  <si>
    <t>21.5.94</t>
  </si>
  <si>
    <t>Purchase ofnumber mechine</t>
  </si>
  <si>
    <t>17.6.94</t>
  </si>
  <si>
    <t>Remuneration of Examiner</t>
  </si>
  <si>
    <t>17.12.94</t>
  </si>
  <si>
    <t>east zone  youth Festival</t>
  </si>
  <si>
    <t>31.3.95</t>
  </si>
  <si>
    <t>Dr.A.k.mohanty,HOD MBA</t>
  </si>
  <si>
    <t>698/30.6.11</t>
  </si>
  <si>
    <t>p-269</t>
  </si>
  <si>
    <t>20.4.95</t>
  </si>
  <si>
    <t>Dr.Trinath sahu,Deptt of Physics</t>
  </si>
  <si>
    <t>Visiting assur</t>
  </si>
  <si>
    <t>2326/28.2.12</t>
  </si>
  <si>
    <t>24.7.95</t>
  </si>
  <si>
    <t>Eximanation Contingency</t>
  </si>
  <si>
    <t>27.10.95</t>
  </si>
  <si>
    <t>7.12.95</t>
  </si>
  <si>
    <t>27.5.96</t>
  </si>
  <si>
    <t>12.8.96</t>
  </si>
  <si>
    <t>P and T Charge</t>
  </si>
  <si>
    <t>26.3.97</t>
  </si>
  <si>
    <t>Panchanan Mishra</t>
  </si>
  <si>
    <t>Misc Repair</t>
  </si>
  <si>
    <t>2594/31.3.12</t>
  </si>
  <si>
    <t>p-341</t>
  </si>
  <si>
    <t>12.8.97</t>
  </si>
  <si>
    <t>G.C.Patra,Deptt,I.R.L.W</t>
  </si>
  <si>
    <t>VIS camp Grant</t>
  </si>
  <si>
    <t>p-133</t>
  </si>
  <si>
    <t>14.8.97</t>
  </si>
  <si>
    <t>133/21.9.11</t>
  </si>
  <si>
    <t>2.1.98</t>
  </si>
  <si>
    <t>printing charges</t>
  </si>
  <si>
    <t>25.3.98</t>
  </si>
  <si>
    <t>21.1.99</t>
  </si>
  <si>
    <t>2.12.99</t>
  </si>
  <si>
    <t>Examination misc Expinditure</t>
  </si>
  <si>
    <t>p-214</t>
  </si>
  <si>
    <t>21.12.99</t>
  </si>
  <si>
    <t>Publication of M.S.Script</t>
  </si>
  <si>
    <t>27.3.00</t>
  </si>
  <si>
    <t>Examination Vechicles</t>
  </si>
  <si>
    <t>2594/313.12</t>
  </si>
  <si>
    <t>26.7.00</t>
  </si>
  <si>
    <t>R.C.Choudhury</t>
  </si>
  <si>
    <t>Lab Cont</t>
  </si>
  <si>
    <t>p-354</t>
  </si>
  <si>
    <t>3.8.00</t>
  </si>
  <si>
    <t>Eximanation Centre fees</t>
  </si>
  <si>
    <t>28.11.00</t>
  </si>
  <si>
    <t>Meeting Expenses</t>
  </si>
  <si>
    <t>192/25.4.12</t>
  </si>
  <si>
    <t>19.2.01</t>
  </si>
  <si>
    <t>Arya Ranjan Behera,Sr Asst</t>
  </si>
  <si>
    <t>p-367</t>
  </si>
  <si>
    <t>20.09.01</t>
  </si>
  <si>
    <t>Misc.Contingent</t>
  </si>
  <si>
    <t>2188/1.2.12</t>
  </si>
  <si>
    <t>14.12.01</t>
  </si>
  <si>
    <t>31.12.01</t>
  </si>
  <si>
    <t>192/25.4.13</t>
  </si>
  <si>
    <t>30.03.02</t>
  </si>
  <si>
    <t>p-169</t>
  </si>
  <si>
    <t>14.3.02</t>
  </si>
  <si>
    <t>31.12.02</t>
  </si>
  <si>
    <t>Foundation day</t>
  </si>
  <si>
    <t>30.12.03</t>
  </si>
  <si>
    <t>17.12.04</t>
  </si>
  <si>
    <t>4.7.7</t>
  </si>
  <si>
    <t>B.B.Kar,Chairman,P.G.Council</t>
  </si>
  <si>
    <t>Examination Centre fees</t>
  </si>
  <si>
    <t>1330/21.9.2011</t>
  </si>
  <si>
    <t>p-113</t>
  </si>
  <si>
    <t>25.08.07</t>
  </si>
  <si>
    <t>Dr.Binayak patanaik</t>
  </si>
  <si>
    <t>Examination Fees</t>
  </si>
  <si>
    <t>1184/30.8.11</t>
  </si>
  <si>
    <t>p-465</t>
  </si>
  <si>
    <t>31.3.08</t>
  </si>
  <si>
    <t>HOD,Deptt.Of English</t>
  </si>
  <si>
    <t>p-195</t>
  </si>
  <si>
    <t>9.2.9</t>
  </si>
  <si>
    <t>Suresh Ch.Mishra,Sr.Asst</t>
  </si>
  <si>
    <t>Repair of Vechicle</t>
  </si>
  <si>
    <t>869/19.7.11</t>
  </si>
  <si>
    <t>p-309</t>
  </si>
  <si>
    <t>6.4.9</t>
  </si>
  <si>
    <t>Ganesh Behera</t>
  </si>
  <si>
    <t>423/27.5.11</t>
  </si>
  <si>
    <t>p-429</t>
  </si>
  <si>
    <t>24.10.09</t>
  </si>
  <si>
    <t>R.N.Sahu,Computer Supervisor</t>
  </si>
  <si>
    <t>Miss Cont</t>
  </si>
  <si>
    <t>1707/16.11.11</t>
  </si>
  <si>
    <t>p-433</t>
  </si>
  <si>
    <t>19.11.9</t>
  </si>
  <si>
    <t>S.C.Dinda</t>
  </si>
  <si>
    <t>Contigency Expanses</t>
  </si>
  <si>
    <t>819/13.7.11</t>
  </si>
  <si>
    <t>p-371</t>
  </si>
  <si>
    <t>12.12.09</t>
  </si>
  <si>
    <t>U.N.sethi,A.L</t>
  </si>
  <si>
    <t>Shifting of  books</t>
  </si>
  <si>
    <t>149/19.4.11</t>
  </si>
  <si>
    <t>p-389</t>
  </si>
  <si>
    <t>19.01.10</t>
  </si>
  <si>
    <t>MR.P.Acharya</t>
  </si>
  <si>
    <t>Hire charge of   vechicle</t>
  </si>
  <si>
    <t>2105/16.1.12</t>
  </si>
  <si>
    <t>p-427</t>
  </si>
  <si>
    <t>11.12.10</t>
  </si>
  <si>
    <t>M.M.Padhy,C.O.E</t>
  </si>
  <si>
    <t>651/25.6.11</t>
  </si>
  <si>
    <t>p-421</t>
  </si>
  <si>
    <t>17.02.10</t>
  </si>
  <si>
    <t>dr J.n.mohanty Deptt of Pol Sc</t>
  </si>
  <si>
    <t>Director canadian study</t>
  </si>
  <si>
    <t>834/16.7.11</t>
  </si>
  <si>
    <t>p-151</t>
  </si>
  <si>
    <t>19.2.10</t>
  </si>
  <si>
    <t>Trinath Mandal,S.o</t>
  </si>
  <si>
    <t>868/19.7.11</t>
  </si>
  <si>
    <t>p-403</t>
  </si>
  <si>
    <t>15.3.10</t>
  </si>
  <si>
    <t>B.Deenanath,Asst</t>
  </si>
  <si>
    <t>Garden Expenses</t>
  </si>
  <si>
    <t>1000/4.8.11</t>
  </si>
  <si>
    <t>p-329</t>
  </si>
  <si>
    <t>25.3.10</t>
  </si>
  <si>
    <t>148/19.4.11</t>
  </si>
  <si>
    <t>3.7.10</t>
  </si>
  <si>
    <t>uma shankar Mohapatra,Jr.Asst</t>
  </si>
  <si>
    <t>607/22.6.11</t>
  </si>
  <si>
    <t>p-345</t>
  </si>
  <si>
    <t>17.07.10</t>
  </si>
  <si>
    <t>N.n.padhy,C.o.E</t>
  </si>
  <si>
    <t>650/25.6.11</t>
  </si>
  <si>
    <t>p-419</t>
  </si>
  <si>
    <t>12.08.10</t>
  </si>
  <si>
    <t>1779/30.11.11</t>
  </si>
  <si>
    <t>29.8.10</t>
  </si>
  <si>
    <t>s.p.samantaray,Sr.Typist</t>
  </si>
  <si>
    <t>236/2.5.11</t>
  </si>
  <si>
    <t>p-431</t>
  </si>
  <si>
    <t>30.8.10</t>
  </si>
  <si>
    <t>1730/22.11.11</t>
  </si>
  <si>
    <t>p-331</t>
  </si>
  <si>
    <t>9.10.10</t>
  </si>
  <si>
    <t>HOD of CHEm</t>
  </si>
  <si>
    <t>Organisation of seminor</t>
  </si>
  <si>
    <t>950/28.7.11</t>
  </si>
  <si>
    <t>p-319</t>
  </si>
  <si>
    <t>HOD,MATH</t>
  </si>
  <si>
    <t>960/30.7.11</t>
  </si>
  <si>
    <t>p-221</t>
  </si>
  <si>
    <t>12.10.10</t>
  </si>
  <si>
    <t>HOD PHY</t>
  </si>
  <si>
    <t>75/11.4.11</t>
  </si>
  <si>
    <t>Dr.T.Sahu,Deptt.Of Electronics</t>
  </si>
  <si>
    <t>1781/30.11.11</t>
  </si>
  <si>
    <t>p-453</t>
  </si>
  <si>
    <t>dr.p.k.mohanty,HOD of Marine sc</t>
  </si>
  <si>
    <t>1886/17.12.11</t>
  </si>
  <si>
    <t>p-295</t>
  </si>
  <si>
    <t>04.11.10</t>
  </si>
  <si>
    <t>HOD of Botany</t>
  </si>
  <si>
    <t>76/11.4.11</t>
  </si>
  <si>
    <t>p-335</t>
  </si>
  <si>
    <t>10.11.10</t>
  </si>
  <si>
    <t>Sarat Ch Sahu,Jr.Engg(Civil)</t>
  </si>
  <si>
    <t>M.R.b.(Civil)Imprest</t>
  </si>
  <si>
    <t>671/27.6.11</t>
  </si>
  <si>
    <t>p-405</t>
  </si>
  <si>
    <t>12.11.10</t>
  </si>
  <si>
    <t>558/17.6.11</t>
  </si>
  <si>
    <t>13.11.10</t>
  </si>
  <si>
    <t>959/30.7.11</t>
  </si>
  <si>
    <t>16.11.10</t>
  </si>
  <si>
    <t>1913/22.12.11</t>
  </si>
  <si>
    <t>3.12.10</t>
  </si>
  <si>
    <t>Dr.L.N.Rout,Deptt of History</t>
  </si>
  <si>
    <t>Coordinator,UGC NET Exam</t>
  </si>
  <si>
    <t>78/11.4.11</t>
  </si>
  <si>
    <t>p-187</t>
  </si>
  <si>
    <t>23.12.10</t>
  </si>
  <si>
    <t>Dr.S.k.Behera,Prof,Deptt of Jurnali</t>
  </si>
  <si>
    <t>1583/31.10.11</t>
  </si>
  <si>
    <t>Surendra Pattnaik,Electyrician</t>
  </si>
  <si>
    <t>1580/31.10.11</t>
  </si>
  <si>
    <t>p-311</t>
  </si>
  <si>
    <t>1778/30.11.11</t>
  </si>
  <si>
    <t>Sankar Majhi,Sr.Asst</t>
  </si>
  <si>
    <t>1581/31.10.11</t>
  </si>
  <si>
    <t>p-377</t>
  </si>
  <si>
    <t>Dr.R.G.Padhy,Curator(Oriya Deptt)</t>
  </si>
  <si>
    <t>1582/31.10.11</t>
  </si>
  <si>
    <t>p-411</t>
  </si>
  <si>
    <t>28.12.10</t>
  </si>
  <si>
    <t>G.P.Choudhury,Archiest</t>
  </si>
  <si>
    <t>1782/30.11.11</t>
  </si>
  <si>
    <t>p-365</t>
  </si>
  <si>
    <t>8.1.11</t>
  </si>
  <si>
    <t>Madan Gopal Panda,Sr.Diarist</t>
  </si>
  <si>
    <t>1704/16.11.11</t>
  </si>
  <si>
    <t>19.1.11</t>
  </si>
  <si>
    <t>1752/25.11.11</t>
  </si>
  <si>
    <t>5.2.11</t>
  </si>
  <si>
    <t>Shankar Behera,Sr.Asst</t>
  </si>
  <si>
    <t>119/16.4.11</t>
  </si>
  <si>
    <t>p-353</t>
  </si>
  <si>
    <t>Ranjit Kumar Dash,Jr.Engg(PHD)</t>
  </si>
  <si>
    <t>Imprest Advance(M.R.B)</t>
  </si>
  <si>
    <t>559/17.6.11</t>
  </si>
  <si>
    <t>170/16.11.11</t>
  </si>
  <si>
    <t>7.2.11</t>
  </si>
  <si>
    <t>956/28.7.11</t>
  </si>
  <si>
    <t>17.02.11</t>
  </si>
  <si>
    <t>H.O.D.JMC  deptt</t>
  </si>
  <si>
    <t>Media Tour</t>
  </si>
  <si>
    <t>406/25.5.11</t>
  </si>
  <si>
    <t>Philman Sabar,Sectoin  officer</t>
  </si>
  <si>
    <t>Insurance of  Vechicles</t>
  </si>
  <si>
    <t>257/7.5.11</t>
  </si>
  <si>
    <t>p-313</t>
  </si>
  <si>
    <t>28.2.11</t>
  </si>
  <si>
    <t>1700/16.11.11</t>
  </si>
  <si>
    <t>p-330</t>
  </si>
  <si>
    <t>7.3.11</t>
  </si>
  <si>
    <t>Road tax of vechicles</t>
  </si>
  <si>
    <t>258/7.5.11</t>
  </si>
  <si>
    <t>11.3.11</t>
  </si>
  <si>
    <t>Deptt .dev Fund</t>
  </si>
  <si>
    <t>478/6.6.11</t>
  </si>
  <si>
    <t>Dr.B.P.Rath,HOD,IRPM</t>
  </si>
  <si>
    <t>Industrial Tour</t>
  </si>
  <si>
    <t>237/2.5.11</t>
  </si>
  <si>
    <t>p-136</t>
  </si>
  <si>
    <t>12.3.11</t>
  </si>
  <si>
    <t>Dr Subasine Patnaik</t>
  </si>
  <si>
    <t>Field study</t>
  </si>
  <si>
    <t>1731/22.11.11</t>
  </si>
  <si>
    <t>p-359</t>
  </si>
  <si>
    <t>15.3.11</t>
  </si>
  <si>
    <t>454/13.5.11</t>
  </si>
  <si>
    <t>21.3.11</t>
  </si>
  <si>
    <t>Bhagaban sahu,Int.Auditor</t>
  </si>
  <si>
    <t>77/11.4.11</t>
  </si>
  <si>
    <t>p-383</t>
  </si>
  <si>
    <t>23.3.11</t>
  </si>
  <si>
    <t>J.k.Mohapatra,V.C</t>
  </si>
  <si>
    <t>T.a.Advance</t>
  </si>
  <si>
    <t>354/169.5.11</t>
  </si>
  <si>
    <t>p-395</t>
  </si>
  <si>
    <t>Registration fees</t>
  </si>
  <si>
    <t>1579/31.10.11</t>
  </si>
  <si>
    <t>28.3.11</t>
  </si>
  <si>
    <t>U.Ch.Bisoyi,DWW</t>
  </si>
  <si>
    <t>517/10.6.11</t>
  </si>
  <si>
    <t>p-443</t>
  </si>
  <si>
    <t>Dr.B.B.Panda,HOD of Botany</t>
  </si>
  <si>
    <t>1780/30.11.11</t>
  </si>
  <si>
    <t>HOD ,IRPM</t>
  </si>
  <si>
    <t>National Conference</t>
  </si>
  <si>
    <t>661/25.6.11</t>
  </si>
  <si>
    <t>Sudhira kumar  Mohanty,Driver</t>
  </si>
  <si>
    <t>302/12.5.11</t>
  </si>
  <si>
    <t>p-415</t>
  </si>
  <si>
    <t>National Seminar</t>
  </si>
  <si>
    <t>p-321</t>
  </si>
  <si>
    <t>11.4.11</t>
  </si>
  <si>
    <t>Principal Sc Coll ,Hinjilicut</t>
  </si>
  <si>
    <t>T.A. to Examiner</t>
  </si>
  <si>
    <t>p-81</t>
  </si>
  <si>
    <t>a.c and A.college,Sunabeda</t>
  </si>
  <si>
    <t>T.A to Examiner</t>
  </si>
  <si>
    <t>p-181</t>
  </si>
  <si>
    <t>Principal ,Nowrangpur college</t>
  </si>
  <si>
    <t>p-435</t>
  </si>
  <si>
    <t>prin ,womens Coll,Paralakhemudi</t>
  </si>
  <si>
    <t>Principal K.k.(Auto)Coll,BAM</t>
  </si>
  <si>
    <t>p-459</t>
  </si>
  <si>
    <t>Principal Aska college,Aska</t>
  </si>
  <si>
    <t>p-477</t>
  </si>
  <si>
    <t>Principal,K.S.U.B coll ,B.Nager</t>
  </si>
  <si>
    <t>p-479</t>
  </si>
  <si>
    <t>Principal,Rayagada college,RGD</t>
  </si>
  <si>
    <t>1191/30.8.11</t>
  </si>
  <si>
    <t>p-483</t>
  </si>
  <si>
    <t>15.4.11</t>
  </si>
  <si>
    <t>Dr.P.Samantaray,HOD Home  SC</t>
  </si>
  <si>
    <t>p-279</t>
  </si>
  <si>
    <t>28.4.11</t>
  </si>
  <si>
    <t>Principal Binayak College,BAM</t>
  </si>
  <si>
    <t>p-41</t>
  </si>
  <si>
    <t>Principal R.C.M.SC Coll,Kholikote</t>
  </si>
  <si>
    <t>p-57</t>
  </si>
  <si>
    <t>Center Expenses</t>
  </si>
  <si>
    <t>Gunupur College,Gunupur</t>
  </si>
  <si>
    <t>p-165</t>
  </si>
  <si>
    <t>Principal,Nowrangpur College</t>
  </si>
  <si>
    <t>p-203</t>
  </si>
  <si>
    <t>Principal ,Kotpad College</t>
  </si>
  <si>
    <t>p-207</t>
  </si>
  <si>
    <t>Principal ,K.S.U.B. Coll,B.Nager</t>
  </si>
  <si>
    <t>Principal,A.C.A.College,Sunabeda</t>
  </si>
  <si>
    <t>5.5.10</t>
  </si>
  <si>
    <t>Rama Kanta Padhy,Maint Engg</t>
  </si>
  <si>
    <t>Mentenance of computer</t>
  </si>
  <si>
    <t>333/16.5.11</t>
  </si>
  <si>
    <t>p-381</t>
  </si>
  <si>
    <t>10.5.11</t>
  </si>
  <si>
    <t>press Contingency</t>
  </si>
  <si>
    <t>1753/25.11.11</t>
  </si>
  <si>
    <t>16.5.11</t>
  </si>
  <si>
    <t>1584/31.10.11</t>
  </si>
  <si>
    <t>21.5.11</t>
  </si>
  <si>
    <t>p-401</t>
  </si>
  <si>
    <t>2692/31.3.12</t>
  </si>
  <si>
    <t>27.5.11</t>
  </si>
  <si>
    <t>Print Of Computer Sty</t>
  </si>
  <si>
    <t>724/4.7.11</t>
  </si>
  <si>
    <t>28.5.11</t>
  </si>
  <si>
    <t>1848/10.12.11</t>
  </si>
  <si>
    <t>31.5.11</t>
  </si>
  <si>
    <t>2260/16.2.12</t>
  </si>
  <si>
    <t>6.6.11</t>
  </si>
  <si>
    <t>N.K.Tripathy,Chairman,P.G Council</t>
  </si>
  <si>
    <t>U.G.C.Net</t>
  </si>
  <si>
    <t>1179/29.8.11</t>
  </si>
  <si>
    <t>8.6.11</t>
  </si>
  <si>
    <t>T.A Advance</t>
  </si>
  <si>
    <t>635/24.6.11</t>
  </si>
  <si>
    <t>9.6.11</t>
  </si>
  <si>
    <t>723/4.7.11</t>
  </si>
  <si>
    <t>11.6.11</t>
  </si>
  <si>
    <t>Bijay  Kumar Panigrahi,Driver</t>
  </si>
  <si>
    <t>p-369</t>
  </si>
  <si>
    <t>17.6.11</t>
  </si>
  <si>
    <t>18.6.11</t>
  </si>
  <si>
    <t>M.Krishna Rao(B),Driver</t>
  </si>
  <si>
    <t>2564/30.3.12</t>
  </si>
  <si>
    <t>p-255</t>
  </si>
  <si>
    <t>2596/31.3.12</t>
  </si>
  <si>
    <t>24.6.11</t>
  </si>
  <si>
    <t>1179/29</t>
  </si>
  <si>
    <t>Principal,M.K.C.G.College,BAM</t>
  </si>
  <si>
    <t>p-35</t>
  </si>
  <si>
    <t>27.6.11</t>
  </si>
  <si>
    <t>2693/31.3.12</t>
  </si>
  <si>
    <t>2.7.11</t>
  </si>
  <si>
    <t>Dr.Dibakar Panigrahi,Secy Sport</t>
  </si>
  <si>
    <t>Arrival G.Meeting</t>
  </si>
  <si>
    <t>p-385</t>
  </si>
  <si>
    <t>6.7.11</t>
  </si>
  <si>
    <t>C.R.Satapathy,COF</t>
  </si>
  <si>
    <t>Medical Advance</t>
  </si>
  <si>
    <t>13.7.11</t>
  </si>
  <si>
    <t>Simanchal Panda,Jr.Asst</t>
  </si>
  <si>
    <t>19.7.11</t>
  </si>
  <si>
    <t>23.7.11</t>
  </si>
  <si>
    <t>Principal Lingaraj Law College</t>
  </si>
  <si>
    <t>1739/23.11.11</t>
  </si>
  <si>
    <t>p-501</t>
  </si>
  <si>
    <t>30.7.11</t>
  </si>
  <si>
    <t>S.K.Panda,HOD of CHEM</t>
  </si>
  <si>
    <t>Lab Contingency</t>
  </si>
  <si>
    <t>2646/31.3.12</t>
  </si>
  <si>
    <t>1.8.11</t>
  </si>
  <si>
    <t>Dr.Bhagabat Patra,Deptt ofEcon</t>
  </si>
  <si>
    <t>1755/25.11.11</t>
  </si>
  <si>
    <t>p-205</t>
  </si>
  <si>
    <t>9.8.11</t>
  </si>
  <si>
    <t>12.8.11</t>
  </si>
  <si>
    <t>Jeeban ku panigrahi,Asst</t>
  </si>
  <si>
    <t>Deposit of Land Revenue</t>
  </si>
  <si>
    <t>1222/8.9.11</t>
  </si>
  <si>
    <t>17.8.11</t>
  </si>
  <si>
    <t>2328/278.2.12</t>
  </si>
  <si>
    <t>22.8.11</t>
  </si>
  <si>
    <t>1223/8.9.11</t>
  </si>
  <si>
    <t>23.8.11</t>
  </si>
  <si>
    <t>2045/5.1.12</t>
  </si>
  <si>
    <t>p-339</t>
  </si>
  <si>
    <t>Principal M.M.College,BAM</t>
  </si>
  <si>
    <t>p-49</t>
  </si>
  <si>
    <t>29.8.11</t>
  </si>
  <si>
    <t>Mihir Kumar Tripathy</t>
  </si>
  <si>
    <t>1705/16.11.11</t>
  </si>
  <si>
    <t>p-447</t>
  </si>
  <si>
    <t>Dr .D.P.Patanaik,Deptt of Odia</t>
  </si>
  <si>
    <t>p-171</t>
  </si>
  <si>
    <t>5.9.11</t>
  </si>
  <si>
    <t>1702/17.11.12</t>
  </si>
  <si>
    <t>8.9.11</t>
  </si>
  <si>
    <t>9.9.11</t>
  </si>
  <si>
    <t>1703/16.11.11</t>
  </si>
  <si>
    <t>Principal M.K.C.G.College</t>
  </si>
  <si>
    <t>12.9.11</t>
  </si>
  <si>
    <t>20.9.11</t>
  </si>
  <si>
    <t>1706/16.11.11</t>
  </si>
  <si>
    <t>21.9.11</t>
  </si>
  <si>
    <t>M.K.Mishra,HOD of Botany</t>
  </si>
  <si>
    <t>2536/25.3.12</t>
  </si>
  <si>
    <t>23.9.11</t>
  </si>
  <si>
    <t>R.R.Patnaik,Sr Asst</t>
  </si>
  <si>
    <t>p-439</t>
  </si>
  <si>
    <t>1.10.11</t>
  </si>
  <si>
    <t>2565/30.3.12</t>
  </si>
  <si>
    <t>13.10.11</t>
  </si>
  <si>
    <t>R.p.Patra</t>
  </si>
  <si>
    <t>p-47</t>
  </si>
  <si>
    <t>Miscontingency</t>
  </si>
  <si>
    <t>17.10.11</t>
  </si>
  <si>
    <t>HOD Law deptt</t>
  </si>
  <si>
    <t>21.10.11</t>
  </si>
  <si>
    <t>sports</t>
  </si>
  <si>
    <t>24.10.11</t>
  </si>
  <si>
    <t>P.G.central Office</t>
  </si>
  <si>
    <t>31.10.11</t>
  </si>
  <si>
    <t>Principoal K.K.(Auto)College</t>
  </si>
  <si>
    <t>2035/4.1.12</t>
  </si>
  <si>
    <t>Principal S.K.C.G.College,PKD</t>
  </si>
  <si>
    <t>1740/23.11.11</t>
  </si>
  <si>
    <t>p-461</t>
  </si>
  <si>
    <t>PrincipalV.D.College,Jeypore</t>
  </si>
  <si>
    <t>p-467</t>
  </si>
  <si>
    <t>8.11.11</t>
  </si>
  <si>
    <t>2096/13.1.12</t>
  </si>
  <si>
    <t>HOD,P.G,deptt</t>
  </si>
  <si>
    <t>Oriya Seminor</t>
  </si>
  <si>
    <t>Hod,History</t>
  </si>
  <si>
    <t>p-189</t>
  </si>
  <si>
    <t>12.11.11</t>
  </si>
  <si>
    <t>Dr.P.K. Swain,Oriya</t>
  </si>
  <si>
    <t>Youth Festival</t>
  </si>
  <si>
    <t>2065/5.1.12</t>
  </si>
  <si>
    <t>16.11.11</t>
  </si>
  <si>
    <t>23.11.11</t>
  </si>
  <si>
    <t>2287/22.3.12</t>
  </si>
  <si>
    <t>25.11.11</t>
  </si>
  <si>
    <t>K.C.sahu,HOD ofMarine science</t>
  </si>
  <si>
    <t>Inter college</t>
  </si>
  <si>
    <t>26.11.11</t>
  </si>
  <si>
    <t>M/s Choudhury motors,BAM</t>
  </si>
  <si>
    <t>p-741</t>
  </si>
  <si>
    <t>10.12.11</t>
  </si>
  <si>
    <t>GirajaPrasad das,Sr.Asst</t>
  </si>
  <si>
    <t>2695/31.3.12</t>
  </si>
  <si>
    <t>p-387</t>
  </si>
  <si>
    <t>Upendra Narayan Mohapatra,Sr.Asst</t>
  </si>
  <si>
    <t>2417/14.3.12</t>
  </si>
  <si>
    <t>L.K.Patro,sr.Typist</t>
  </si>
  <si>
    <t>p-449</t>
  </si>
  <si>
    <t>14.12.11</t>
  </si>
  <si>
    <t>S.P.Mohapatra,S.o</t>
  </si>
  <si>
    <t>2261/16.2.12</t>
  </si>
  <si>
    <t>p-451</t>
  </si>
  <si>
    <t>5.12.11</t>
  </si>
  <si>
    <t>G.Mishra,HOD,Deptt of Zoology</t>
  </si>
  <si>
    <t>22.12.11</t>
  </si>
  <si>
    <t>S.K.Das,HOD,Computer Sc</t>
  </si>
  <si>
    <t>Renovation of Website</t>
  </si>
  <si>
    <t>26.12.11</t>
  </si>
  <si>
    <t>2417/4.3.12</t>
  </si>
  <si>
    <t>1932(b)</t>
  </si>
  <si>
    <t>27.12.11</t>
  </si>
  <si>
    <t>31.12.11</t>
  </si>
  <si>
    <t>Utpal Kumar Acharya,J.E</t>
  </si>
  <si>
    <t>3.1.12</t>
  </si>
  <si>
    <t>2118/17.1.12</t>
  </si>
  <si>
    <t>Utkal automobile</t>
  </si>
  <si>
    <t>Purchase of Scorpio</t>
  </si>
  <si>
    <t>5.1.12</t>
  </si>
  <si>
    <t>2287/22.3.13</t>
  </si>
  <si>
    <t>13.1.12</t>
  </si>
  <si>
    <t>prof .A.K.Panda,Oriya</t>
  </si>
  <si>
    <t>SAP UGC</t>
  </si>
  <si>
    <t>p-173</t>
  </si>
  <si>
    <t>17.1.12</t>
  </si>
  <si>
    <t>Prof.L.N.Raut</t>
  </si>
  <si>
    <t>19.1.12</t>
  </si>
  <si>
    <t>H.O.d.,IRPM</t>
  </si>
  <si>
    <t>20.1.12</t>
  </si>
  <si>
    <t>Sankar Behera,Sr.asst</t>
  </si>
  <si>
    <t>Deposite of Insurance</t>
  </si>
  <si>
    <t>25.1.12</t>
  </si>
  <si>
    <t>2691/31.3.12</t>
  </si>
  <si>
    <t>p-337</t>
  </si>
  <si>
    <t>p-340</t>
  </si>
  <si>
    <t>27.1.12</t>
  </si>
  <si>
    <t>2566/30.3.12</t>
  </si>
  <si>
    <t>1.2.12</t>
  </si>
  <si>
    <t>Pawan Traders,BAM</t>
  </si>
  <si>
    <t>Purchase ofTyres and Tubes</t>
  </si>
  <si>
    <t>Director,W.S.R.c</t>
  </si>
  <si>
    <t>p-481</t>
  </si>
  <si>
    <t>2.2.12</t>
  </si>
  <si>
    <t>2281/18.2.12</t>
  </si>
  <si>
    <t>9.2.12</t>
  </si>
  <si>
    <t>Dr.J.N.Mohanty,Deptt ofPol,Sc</t>
  </si>
  <si>
    <t>Home Party</t>
  </si>
  <si>
    <t>2697/31.3.12</t>
  </si>
  <si>
    <t>13.2.12</t>
  </si>
  <si>
    <t>15.2.12</t>
  </si>
  <si>
    <t>17.2.12</t>
  </si>
  <si>
    <t>R.n..Tripathy,Sr.Asst</t>
  </si>
  <si>
    <t>2665/31.3.12</t>
  </si>
  <si>
    <t>p-455</t>
  </si>
  <si>
    <t>Oriental insurance company Ltd</t>
  </si>
  <si>
    <t>19.2.12</t>
  </si>
  <si>
    <t>P.k.Mohapatra,HOD,JMC Deptt</t>
  </si>
  <si>
    <t>Inter Ship</t>
  </si>
  <si>
    <t>p-245</t>
  </si>
  <si>
    <t>28.2.12</t>
  </si>
  <si>
    <t>2597/31.3.12</t>
  </si>
  <si>
    <t>1.3.12</t>
  </si>
  <si>
    <t>Principal ,Scinnce  Coll Hinjlicut</t>
  </si>
  <si>
    <t>A.C. AndA.College,Sunabeda</t>
  </si>
  <si>
    <t>Principal womens coll,p.khumundi</t>
  </si>
  <si>
    <t>Principal ,K.K.(Auto)College,BAM</t>
  </si>
  <si>
    <t>Principal ,Aska College,Aska</t>
  </si>
  <si>
    <t>Principal k.S.U.B.College,b.Nager</t>
  </si>
  <si>
    <t>principal Rayagada college,RGD</t>
  </si>
  <si>
    <t>3.3.12</t>
  </si>
  <si>
    <t>6.3.12</t>
  </si>
  <si>
    <t>12.3.12</t>
  </si>
  <si>
    <t>HOD of Marine Science</t>
  </si>
  <si>
    <t>p-259</t>
  </si>
  <si>
    <t>HOD deptt of Zoology</t>
  </si>
  <si>
    <t>2696/31.3.12</t>
  </si>
  <si>
    <t>14.3.12</t>
  </si>
  <si>
    <t>2537/25.3.12</t>
  </si>
  <si>
    <t>Stationery(Imprest)</t>
  </si>
  <si>
    <t>2698/31.3.12</t>
  </si>
  <si>
    <t>15.3.12</t>
  </si>
  <si>
    <t>H.O.d.,JMC Deptt</t>
  </si>
  <si>
    <t>17.3.12</t>
  </si>
  <si>
    <t>2690/31.3.12</t>
  </si>
  <si>
    <t>19.3.12</t>
  </si>
  <si>
    <t>21.3.12</t>
  </si>
  <si>
    <t>Deposite of Road Tax</t>
  </si>
  <si>
    <t>Maint of  health centre</t>
  </si>
  <si>
    <t>22.3.12</t>
  </si>
  <si>
    <t>2694/30.3.12</t>
  </si>
  <si>
    <t>Principal Nowrangpur,College</t>
  </si>
  <si>
    <t>26.3.12</t>
  </si>
  <si>
    <t>2567/30.3.12</t>
  </si>
  <si>
    <t>27.3.12</t>
  </si>
  <si>
    <t>M.R.B.(Civil)Imprest</t>
  </si>
  <si>
    <t>30.3.12</t>
  </si>
  <si>
    <t>Un-Classified  as on 31.3.11</t>
  </si>
  <si>
    <t>Statement-E(Vide para No-8 of A/R)</t>
  </si>
  <si>
    <t>STATEMENT-'F'(Vide Para No-8 of A/R)</t>
  </si>
  <si>
    <t>Vr. No</t>
  </si>
  <si>
    <t>Name of the person                           with designation (Sarba Shree)</t>
  </si>
  <si>
    <t>Advance outstanding as on 1.4.11</t>
  </si>
  <si>
    <t>Amount adjusted</t>
  </si>
  <si>
    <t>Vr.No/Dt.</t>
  </si>
  <si>
    <t>RESEARCH ACCOUNT</t>
  </si>
  <si>
    <t>31.8.09</t>
  </si>
  <si>
    <t>R.C.Panigrahi,Mar.Sc.</t>
  </si>
  <si>
    <t>MOES Project</t>
  </si>
  <si>
    <t>80/25.8.11</t>
  </si>
  <si>
    <t>16.12.09</t>
  </si>
  <si>
    <t>Dr.P.K.Mohanty,Mar.Science</t>
  </si>
  <si>
    <t>DST Project</t>
  </si>
  <si>
    <t>13.9.11</t>
  </si>
  <si>
    <t>30.1.10</t>
  </si>
  <si>
    <t>Dr.P.K.Behera,Botony</t>
  </si>
  <si>
    <t>6.2.10</t>
  </si>
  <si>
    <t>MOEs(ICMAM)Project</t>
  </si>
  <si>
    <t>25.2.10</t>
  </si>
  <si>
    <t>Dr.B.K.Sahu,Mar.Sc</t>
  </si>
  <si>
    <t>CMLRE Project</t>
  </si>
  <si>
    <t>Sunakar Panda,Chemistry</t>
  </si>
  <si>
    <t>Major Research Project</t>
  </si>
  <si>
    <t>96/27.12.11</t>
  </si>
  <si>
    <t>1.10.10</t>
  </si>
  <si>
    <t>Dr. B.K.Sahu,Marine Science</t>
  </si>
  <si>
    <t>(23/23.6.12)</t>
  </si>
  <si>
    <t>28.10.10</t>
  </si>
  <si>
    <t>Dr.Kali Charan Sahu,Marine Science</t>
  </si>
  <si>
    <t>INCOIS SATCORE Project</t>
  </si>
  <si>
    <t>122/25.8.11</t>
  </si>
  <si>
    <t>6.12.10</t>
  </si>
  <si>
    <t>Dr.Rankanidhi Sahu,Physics</t>
  </si>
  <si>
    <t>10/24.6.11</t>
  </si>
  <si>
    <t>Dr.P.K.Mohanty,Marine Science</t>
  </si>
  <si>
    <t>MOES(ICMAM) Project</t>
  </si>
  <si>
    <t>13.9.11&amp;17.10.11</t>
  </si>
  <si>
    <t>Excess Adjustment</t>
  </si>
  <si>
    <t>Prof.L.N.Raut,History</t>
  </si>
  <si>
    <t>SAP Project</t>
  </si>
  <si>
    <t>Dec,2011</t>
  </si>
  <si>
    <t>Kali Charan Sahu</t>
  </si>
  <si>
    <t>Un-Classified</t>
  </si>
  <si>
    <t>Statement Showing the advance position of RESEARCH Account as on 31.3.2012 of Berhampur University</t>
  </si>
  <si>
    <t> OLD MARKET BUILDING</t>
  </si>
  <si>
    <t>Name of the occupant</t>
  </si>
  <si>
    <t>QR page no</t>
  </si>
  <si>
    <t>Room no</t>
  </si>
  <si>
    <t>Rent per month</t>
  </si>
  <si>
    <t>DEMAND</t>
  </si>
  <si>
    <t>Collection</t>
  </si>
  <si>
    <t>Balance</t>
  </si>
  <si>
    <t>Remark</t>
  </si>
  <si>
    <t>Arrear</t>
  </si>
  <si>
    <t>Current</t>
  </si>
  <si>
    <t>total</t>
  </si>
  <si>
    <t>Pradeep ku Panda Prasanna Ku Panda</t>
  </si>
  <si>
    <t>Siddharth sankar reddy</t>
  </si>
  <si>
    <t>Dillip Ku  Panda</t>
  </si>
  <si>
    <t>Biswa Bihari Bishoyi</t>
  </si>
  <si>
    <t>Naresh Ku. Bishoyi</t>
  </si>
  <si>
    <t>Prakash Ch. Mahapatro</t>
  </si>
  <si>
    <t>Kalu Ch. Panda</t>
  </si>
  <si>
    <t>Niranjan sahu</t>
  </si>
  <si>
    <t>Rabindra Ku. Pattnaik</t>
  </si>
  <si>
    <t>Raghunath Panda</t>
  </si>
  <si>
    <t>Ajit Raut</t>
  </si>
  <si>
    <t>Man Mohan Naik</t>
  </si>
  <si>
    <t>Jeevan ch. Patro</t>
  </si>
  <si>
    <t>S. Balaji Patro</t>
  </si>
  <si>
    <t>Prasant Ku Palo</t>
  </si>
  <si>
    <t>Prasnt Das</t>
  </si>
  <si>
    <t>New  Market  Building</t>
  </si>
  <si>
    <t>Babita Bisoyi</t>
  </si>
  <si>
    <t>chl no 103/18.7.2012 1000.00</t>
  </si>
  <si>
    <t>15/4.10.2012 Rs 3300.00</t>
  </si>
  <si>
    <t>16/21.11.2012</t>
  </si>
  <si>
    <t> S.Chandraya Reddy</t>
  </si>
  <si>
    <t>148/27.7.2012 1500.00</t>
  </si>
  <si>
    <t>22/18.9.2012</t>
  </si>
  <si>
    <t>90/12.12.2012</t>
  </si>
  <si>
    <t>6/31.1.2013</t>
  </si>
  <si>
    <t>Bhagaban  Panigrahi</t>
  </si>
  <si>
    <t>Basanta Ku Bhera</t>
  </si>
  <si>
    <t>50/31.7.2012</t>
  </si>
  <si>
    <t>Surendra Panda</t>
  </si>
  <si>
    <t>Somanth Reddy</t>
  </si>
  <si>
    <t>U. Narasingha Patra</t>
  </si>
  <si>
    <t>4/8.10.2012</t>
  </si>
  <si>
    <t>93/9.11.2012</t>
  </si>
  <si>
    <t>11/30.11.2012</t>
  </si>
  <si>
    <t>8/1.6.2012</t>
  </si>
  <si>
    <t>13.4.2012</t>
  </si>
  <si>
    <t>37/27.7.2012</t>
  </si>
  <si>
    <t>89/31.7.2012</t>
  </si>
  <si>
    <t>308/29.82012</t>
  </si>
  <si>
    <t>Abhimayau Panigrahi</t>
  </si>
  <si>
    <t>53/28.7.2012</t>
  </si>
  <si>
    <t>Ullas Chhatai</t>
  </si>
  <si>
    <t>51/3.8.2012</t>
  </si>
  <si>
    <t>59/3.10.2012</t>
  </si>
  <si>
    <t>Sataya narayana Panigrahi</t>
  </si>
  <si>
    <t>68/18.12.2012</t>
  </si>
  <si>
    <t>34/21.11.2012</t>
  </si>
  <si>
    <t>85/25.3.2013</t>
  </si>
  <si>
    <t>Judhistra Panda</t>
  </si>
  <si>
    <t>64/3.8.2012</t>
  </si>
  <si>
    <t>Anand  Bazar</t>
  </si>
  <si>
    <t>Buduga Reddy</t>
  </si>
  <si>
    <t>20/7.11.2012</t>
  </si>
  <si>
    <t>85/4.12.2012</t>
  </si>
  <si>
    <t>Govinda Reddy</t>
  </si>
  <si>
    <t>Kanhu Ch. Rabi</t>
  </si>
  <si>
    <t>131/15.3.2013</t>
  </si>
  <si>
    <t>N.Sankar Reddy</t>
  </si>
  <si>
    <t>Y .Nageswar Rao</t>
  </si>
  <si>
    <t>Trinath Behera</t>
  </si>
  <si>
    <t>S Balaji Ptra</t>
  </si>
  <si>
    <t>Appendix-III(Vide para 13-1 of A/R)</t>
  </si>
  <si>
    <t>Statement showing the details of DCB Position of Market Stall,Cabin(Old market And New Market)as on 31.3.2012 on the accounts of Berhampur University.</t>
  </si>
  <si>
    <t>Sl no</t>
  </si>
  <si>
    <t>Acq.Page</t>
  </si>
  <si>
    <t>Rate</t>
  </si>
  <si>
    <t>Period</t>
  </si>
  <si>
    <t>Bus fare due</t>
  </si>
  <si>
    <t>Bus fare deducted</t>
  </si>
  <si>
    <t>Less deducted</t>
  </si>
  <si>
    <t>Swarnanjali Mishra, Demonstrater</t>
  </si>
  <si>
    <t>3/11-2/12</t>
  </si>
  <si>
    <t>S.dasi Bijay Kumar Lect.</t>
  </si>
  <si>
    <t>1/12-2/12</t>
  </si>
  <si>
    <t>Raghunath Patro Lect.</t>
  </si>
  <si>
    <t>4/11-10/11</t>
  </si>
  <si>
    <t>Padmanav samanta Lect.</t>
  </si>
  <si>
    <t>Biswa bihari Bishoyi,J.A</t>
  </si>
  <si>
    <t>3/11-6/11</t>
  </si>
  <si>
    <t>Suman Kalyan Choudhury, placement officer</t>
  </si>
  <si>
    <t>Bhagaban choudhury, Prof.</t>
  </si>
  <si>
    <t>5/11-10/11</t>
  </si>
  <si>
    <t>Miss Roshni Kujur,Lect.</t>
  </si>
  <si>
    <t>4/11-10/11 and 12/11-2/12</t>
  </si>
  <si>
    <t>Jugal Kishor Mishra, prof.</t>
  </si>
  <si>
    <t>6/11-10/11</t>
  </si>
  <si>
    <t>Sashi Sekhar Behera lect.</t>
  </si>
  <si>
    <t>Bandana Kullu,lect.</t>
  </si>
  <si>
    <t>5/11-10/11 and 12/11-2/12</t>
  </si>
  <si>
    <t>Rabi Narayan Sahu, Micro Analyst</t>
  </si>
  <si>
    <t>5/11-2/12</t>
  </si>
  <si>
    <t>Rabindra Nayak, Helper</t>
  </si>
  <si>
    <t>6/11-11/11</t>
  </si>
  <si>
    <t>Dr. Mrityunjoy Jena, Lect.</t>
  </si>
  <si>
    <t>8/11-2/12</t>
  </si>
  <si>
    <t>Niranjan Nayak, Choukidar</t>
  </si>
  <si>
    <t>6/11-2/12</t>
  </si>
  <si>
    <t>Hari bandhu Panigrahi, sweeper</t>
  </si>
  <si>
    <t>6/11-8/11</t>
  </si>
  <si>
    <t>Somanath nayak, choukidar</t>
  </si>
  <si>
    <t>Arun Ku. Palo, Choukidar</t>
  </si>
  <si>
    <t>N. Masian reddy Choukidar</t>
  </si>
  <si>
    <t>T. Kamaya Reddy,Choukidar</t>
  </si>
  <si>
    <t>16-40</t>
  </si>
  <si>
    <t>N. Narsimulu Reddy,Choukidar</t>
  </si>
  <si>
    <t>Ganga Nayak,Choukidar</t>
  </si>
  <si>
    <t>1/11-2/12</t>
  </si>
  <si>
    <t>Ranka Nayak Choudhury ,Choukidar</t>
  </si>
  <si>
    <t>K. Narasingha Patro,Choukidar</t>
  </si>
  <si>
    <t>Surendra Mahakuda,Choukidar</t>
  </si>
  <si>
    <t>Paramananda Mridangia,Choukidar</t>
  </si>
  <si>
    <t>Purusottam Mandal,Peon</t>
  </si>
  <si>
    <t>Sadananda Das,Peon</t>
  </si>
  <si>
    <t>Radha Mohan Altia,Choukidar</t>
  </si>
  <si>
    <t>G. Trinath Reddy, Mali</t>
  </si>
  <si>
    <t>Sujata Pathy,J.A.</t>
  </si>
  <si>
    <t>Bijoy Laxmi devi, Matron</t>
  </si>
  <si>
    <t>Puja Nayak, sweeper</t>
  </si>
  <si>
    <t>11/11-2/12</t>
  </si>
  <si>
    <t>Jaya Krishna Seth, Lect</t>
  </si>
  <si>
    <t>12/11-2/12</t>
  </si>
  <si>
    <t>Dasarathi Bhuyan, Lect</t>
  </si>
  <si>
    <t> M. Ranu,Choukidar</t>
  </si>
  <si>
    <t>B. Mohan Rao, Helper</t>
  </si>
  <si>
    <t>Biswanath Behera,Choukidar</t>
  </si>
  <si>
    <t>Rabindra Behera,Choukidar</t>
  </si>
  <si>
    <t>Mahesh Ranjan Mishra,J.A.</t>
  </si>
  <si>
    <t>Krishna chandra Brahma,Jr. Typist</t>
  </si>
  <si>
    <t>Sabita Rani Sahu,J.A</t>
  </si>
  <si>
    <t>Upendra Palo,J.A</t>
  </si>
  <si>
    <t>P Ram Mohan Rao,Choukidar</t>
  </si>
  <si>
    <t>Manoj Kr. Tripathy, J.A</t>
  </si>
  <si>
    <t>Surya narayan Panda, J.A</t>
  </si>
  <si>
    <t>Upendra Samantray,Choukidar</t>
  </si>
  <si>
    <t>Debi Prasad Behera,Jr. Typist</t>
  </si>
  <si>
    <t>S.N. Satapathy,J.A</t>
  </si>
  <si>
    <t>Narasingha Behera,J.A.</t>
  </si>
  <si>
    <t>Simanchala Behera, Jr. Typist</t>
  </si>
  <si>
    <t>6/11-2/12 except 12/11</t>
  </si>
  <si>
    <t>Kunja Bihari Sahu, Jr. Typist</t>
  </si>
  <si>
    <t>R.K. Charles Helper</t>
  </si>
  <si>
    <t>Krishna chandra Patro.peon</t>
  </si>
  <si>
    <t>Narendra Kumar Patro,Helper</t>
  </si>
  <si>
    <t>P.L. Padhy , Peon</t>
  </si>
  <si>
    <t>Pradeep Ku. Panigrahy,Choukidar</t>
  </si>
  <si>
    <t> Dandapani Raut,Choukidar</t>
  </si>
  <si>
    <t>P. Papeya Reddy,Choukidar</t>
  </si>
  <si>
    <t>L. N. Padhy,Choukidar</t>
  </si>
  <si>
    <t>P. M. S. Rao, Choukidar</t>
  </si>
  <si>
    <t>G. Somaya Reddy,Choukidar</t>
  </si>
  <si>
    <t>G. Sankar Reddy,Choukidar</t>
  </si>
  <si>
    <t>Bijoy Ku. Behera,Choukidar</t>
  </si>
  <si>
    <t>Debaraj Mridangia,Choukidar</t>
  </si>
  <si>
    <t>N.Bhimaraju Reddy,Choukidar</t>
  </si>
  <si>
    <t>M.Nanda Kishor rao,Choukidar</t>
  </si>
  <si>
    <t>Prasanna Ku. Singh, J.A</t>
  </si>
  <si>
    <t>45-66</t>
  </si>
  <si>
    <t>Keshab Mallik, helper</t>
  </si>
  <si>
    <t>Rabindra Naik,Peon</t>
  </si>
  <si>
    <t>Bibhudatta Maharana, J.A</t>
  </si>
  <si>
    <t>Dr Sunil ku. Mishra, Lect.</t>
  </si>
  <si>
    <t>Banamali Khuntia , Lect</t>
  </si>
  <si>
    <t>10/11-2/12</t>
  </si>
  <si>
    <t>Sibaram Bishoi,chowkidar</t>
  </si>
  <si>
    <t>S.Krishna Reddy,chowkidar</t>
  </si>
  <si>
    <t>Rabindra Nath Panda,Jr.Typist</t>
  </si>
  <si>
    <t>Raj Kishor Mohapatro,J.a</t>
  </si>
  <si>
    <t>Dr. Anubha Choudhury,FWI</t>
  </si>
  <si>
    <t>Dr. Devi prasad Satapathy, Lect.</t>
  </si>
  <si>
    <t>Sameer bhoi, Lect.</t>
  </si>
  <si>
    <t>Dr. Miss A.Leelabati,lect</t>
  </si>
  <si>
    <t>N. Suresh Ku. Reddy,Peon</t>
  </si>
  <si>
    <t>R. Rajeswar rao,J.A</t>
  </si>
  <si>
    <t>Appendix-IV(Vide Para No-15-6 of A/R)</t>
  </si>
  <si>
    <t>Name and designation</t>
  </si>
  <si>
    <t>Statement showing the details of Less deduction of hire charges  of newly appointed employees during the year 2011-12</t>
  </si>
  <si>
    <t>Statement  Showing the Payment of DLRS for the year 2011-12 of Library</t>
  </si>
  <si>
    <t>Sl.No</t>
  </si>
  <si>
    <t>    Name &amp; Designation</t>
  </si>
  <si>
    <t>Voucher No/ Date</t>
  </si>
  <si>
    <t>89/13-4-2011From 7/2007 to April/2011</t>
  </si>
  <si>
    <t>109/16-4-2011</t>
  </si>
  <si>
    <t>310/13-5-2011</t>
  </si>
  <si>
    <t>598/21-6-2011</t>
  </si>
  <si>
    <t>882/19-7-2011</t>
  </si>
  <si>
    <t>1071/10-8-2011</t>
  </si>
  <si>
    <t>1259/12-9-2011</t>
  </si>
  <si>
    <t>1475/1-10-2011</t>
  </si>
  <si>
    <t>1663/12-11-2011</t>
  </si>
  <si>
    <t>1882/16-12-2011</t>
  </si>
  <si>
    <t>2084/13-01-12</t>
  </si>
  <si>
    <t>2263/16-2-12</t>
  </si>
  <si>
    <t>2428/15-3-12</t>
  </si>
  <si>
    <t>Grand Total</t>
  </si>
  <si>
    <t>Pradeep Ku Nayak</t>
  </si>
  <si>
    <t>Praniti  Day</t>
  </si>
  <si>
    <t>Susama Panigrahi</t>
  </si>
  <si>
    <t>Pratap Ku Raut</t>
  </si>
  <si>
    <t>Susanta Ku  Mahapatra</t>
  </si>
  <si>
    <t>Avaya Ku Ratha</t>
  </si>
  <si>
    <t>Subasini Patro</t>
  </si>
  <si>
    <t>Namita Patnaik</t>
  </si>
  <si>
    <t>Sisir Ku Jena Samanta</t>
  </si>
  <si>
    <t>Sabita Rani Sahu</t>
  </si>
  <si>
    <t>Simanchal Panigrahi</t>
  </si>
  <si>
    <t>N.Narayan Rao</t>
  </si>
  <si>
    <t>Manashree Nath</t>
  </si>
  <si>
    <t>Appendix-V(Vide para -14-7 of A/R)</t>
  </si>
  <si>
    <t>Drawn</t>
  </si>
  <si>
    <t>DUE</t>
  </si>
  <si>
    <t>Pay</t>
  </si>
  <si>
    <t>DP/GP</t>
  </si>
  <si>
    <t>DA</t>
  </si>
  <si>
    <t>HRA</t>
  </si>
  <si>
    <t>Excess Payment</t>
  </si>
  <si>
    <t>5/2/1997 @ Rs6500.00</t>
  </si>
  <si>
    <t>01-12-2011 to18-12-2011 @Rs18910.00</t>
  </si>
  <si>
    <t>Appendix-VI(Vide Para No-14-8 of A/R)</t>
  </si>
  <si>
    <t>   Statement Showing the Payment of Higher scale of payment to Sri Ganpati Prasad Choudhry .Asst. Archivist to Archivist</t>
  </si>
  <si>
    <r>
      <t>  </t>
    </r>
    <r>
      <rPr>
        <b/>
        <sz val="7"/>
        <color rgb="FF222222"/>
        <rFont val="Arial"/>
        <family val="2"/>
      </rPr>
      <t>Statement Showing the Payment of Higher scale of payment to Sri  R.C Mishra ,   PET to PTI.</t>
    </r>
  </si>
  <si>
    <t>Appendix-VII(Vide Para-14-9 of A/R)</t>
  </si>
  <si>
    <t>Sl No</t>
  </si>
  <si>
    <t>Employees code</t>
  </si>
  <si>
    <t>Voucher no/ Date</t>
  </si>
  <si>
    <t>Old gross pay /month</t>
  </si>
  <si>
    <t>rate of PT</t>
  </si>
  <si>
    <t>Revised gross pay /month</t>
  </si>
  <si>
    <t>Rate of PT</t>
  </si>
  <si>
    <t>PT due</t>
  </si>
  <si>
    <t>PT Deducted</t>
  </si>
  <si>
    <t>Less realised</t>
  </si>
  <si>
    <t>Amont recovered during the year</t>
  </si>
  <si>
    <t>kali Charan Gouda, Choukidar</t>
  </si>
  <si>
    <t>2168/25.1.12</t>
  </si>
  <si>
    <t>1/09-6/09</t>
  </si>
  <si>
    <t>1/1 Instlment</t>
  </si>
  <si>
    <t>Sri R.C. Mishra  PET</t>
  </si>
  <si>
    <t>1/06-12/08</t>
  </si>
  <si>
    <t>2525/25.3.12</t>
  </si>
  <si>
    <t>1/09-2/10</t>
  </si>
  <si>
    <t>3/10-2/11</t>
  </si>
  <si>
    <t>1/3Instalment</t>
  </si>
  <si>
    <t>Dr Umamala Das, Reader</t>
  </si>
  <si>
    <t>2430/16.3.12</t>
  </si>
  <si>
    <t>11/2000-12/2000</t>
  </si>
  <si>
    <t>1/05-12/05</t>
  </si>
  <si>
    <t>1/4 instalment</t>
  </si>
  <si>
    <t>Raghunath Tripathy</t>
  </si>
  <si>
    <t>2524/26.3.12</t>
  </si>
  <si>
    <t>1/04-6/04</t>
  </si>
  <si>
    <t>1/06-11/08</t>
  </si>
  <si>
    <t>12/08-2/10</t>
  </si>
  <si>
    <t>R.P. Panda S.A </t>
  </si>
  <si>
    <t>2500/year</t>
  </si>
  <si>
    <t>1/10 instalments</t>
  </si>
  <si>
    <t>Dibakar Sethy S.A</t>
  </si>
  <si>
    <t>M.Gopal Rao S.A</t>
  </si>
  <si>
    <t>Simanchal Rath, S.A</t>
  </si>
  <si>
    <t>SriB.K.Naik S.A</t>
  </si>
  <si>
    <t>Sri K.P.Sahu</t>
  </si>
  <si>
    <t>Sri N.P.Patro</t>
  </si>
  <si>
    <t>Sri U.S Mohapatro S.A</t>
  </si>
  <si>
    <t>7/06-11/08</t>
  </si>
  <si>
    <t>Sri M.M. Sahu S.A</t>
  </si>
  <si>
    <t>7/07-6/09</t>
  </si>
  <si>
    <t>7/09-2/10</t>
  </si>
  <si>
    <t>Dipti Prakash Naik S.A</t>
  </si>
  <si>
    <t>3/07-2/09</t>
  </si>
  <si>
    <t>3/09-2/10</t>
  </si>
  <si>
    <t>Simanchal Panda S.A</t>
  </si>
  <si>
    <t>Duti Krishna Behera S.A</t>
  </si>
  <si>
    <t>7/07-12/09</t>
  </si>
  <si>
    <t>1/10-2/10</t>
  </si>
  <si>
    <t>1/5 instalment</t>
  </si>
  <si>
    <t>Sri L.N.Mahapatro S.A</t>
  </si>
  <si>
    <t>SriR.N.Panigrahi S.A</t>
  </si>
  <si>
    <t>1/6 instalment</t>
  </si>
  <si>
    <t>R.K.Sabat S.A</t>
  </si>
  <si>
    <t>8/07-7/09</t>
  </si>
  <si>
    <t>8/09-2/10</t>
  </si>
  <si>
    <t>1/8 INSTALMENT</t>
  </si>
  <si>
    <t>Sri B.Syama Sundar S.A</t>
  </si>
  <si>
    <t>1/08-12/09</t>
  </si>
  <si>
    <t>1/6 Instalment</t>
  </si>
  <si>
    <t>Ajay Ku. Mohanty S.A</t>
  </si>
  <si>
    <t>Dr. S.K. Pattnaik store keeper</t>
  </si>
  <si>
    <t>2353/1.3.12</t>
  </si>
  <si>
    <t>1/1 instalment</t>
  </si>
  <si>
    <t>Sri Padma Ch. Sabat,S.A</t>
  </si>
  <si>
    <t>942/27.7.11</t>
  </si>
  <si>
    <t>1/08-6/08</t>
  </si>
  <si>
    <t>Sri L.B. Sharma JA</t>
  </si>
  <si>
    <t>3/09-4/09</t>
  </si>
  <si>
    <t>B.K.Padhy SO L II</t>
  </si>
  <si>
    <t>Somanath Nayak ,Mali</t>
  </si>
  <si>
    <t>7/06-12/06</t>
  </si>
  <si>
    <t>Narasingha Sahu,SO LII</t>
  </si>
  <si>
    <t>7/07-9/07</t>
  </si>
  <si>
    <t>Gania Nayak Mali</t>
  </si>
  <si>
    <t>1/06-3/06</t>
  </si>
  <si>
    <t>S.C. Mohanty Demonstrater</t>
  </si>
  <si>
    <t>1/07-12/07</t>
  </si>
  <si>
    <t>S.N. Panda Sr Steno</t>
  </si>
  <si>
    <t>7/07-6/08</t>
  </si>
  <si>
    <t>S.S. Praharaj Attender</t>
  </si>
  <si>
    <t>Anandi Behera peon</t>
  </si>
  <si>
    <t>1/09-3/09</t>
  </si>
  <si>
    <t>NG Reddy peon</t>
  </si>
  <si>
    <t>1/07-6/07</t>
  </si>
  <si>
    <t>A.K.Patro SO L II</t>
  </si>
  <si>
    <t>b. Keshab Patro Attender</t>
  </si>
  <si>
    <t>Deenabandhu Behera Attender</t>
  </si>
  <si>
    <t>Ashok Ku. sahu SO L II</t>
  </si>
  <si>
    <t>11/07-12/07</t>
  </si>
  <si>
    <t>Bhagaban Choudhuri Peon</t>
  </si>
  <si>
    <t>Raghunath Das SO L II</t>
  </si>
  <si>
    <t>A.K Bishoi,Gr II electrician</t>
  </si>
  <si>
    <t>10/7-12/7</t>
  </si>
  <si>
    <t>N.Panigrahy Peon</t>
  </si>
  <si>
    <t>12/08-3/09</t>
  </si>
  <si>
    <t>A.K.Panda peon</t>
  </si>
  <si>
    <t>12/08-1/09</t>
  </si>
  <si>
    <t> PK Panigrahy Demonstrater</t>
  </si>
  <si>
    <t>520/11.6.11</t>
  </si>
  <si>
    <t>1/06-12/06</t>
  </si>
  <si>
    <t>Dandapani sahu Lab Att</t>
  </si>
  <si>
    <t>2/08-11/08</t>
  </si>
  <si>
    <t>TP Satapathy SO L II</t>
  </si>
  <si>
    <t>11/07-6/08</t>
  </si>
  <si>
    <t>Basanti Pattnaik       Asst Prof</t>
  </si>
  <si>
    <t>5/06-12/06</t>
  </si>
  <si>
    <t>Subash ch. Pandit SA</t>
  </si>
  <si>
    <t>9/09-2/10</t>
  </si>
  <si>
    <t>Prasant Behera SO L II</t>
  </si>
  <si>
    <t>Somanath Patro ,Peon</t>
  </si>
  <si>
    <t>Narasingha Behera Sweeper</t>
  </si>
  <si>
    <t>394/25.5.11</t>
  </si>
  <si>
    <t>1/07-3/07</t>
  </si>
  <si>
    <t>Sahadev Mohanty Choukidar</t>
  </si>
  <si>
    <t>1/09-7/09</t>
  </si>
  <si>
    <t>Sri L. Panda H.M</t>
  </si>
  <si>
    <t>B.K. Tripathy Classical Teacher</t>
  </si>
  <si>
    <t>7/08-12/08</t>
  </si>
  <si>
    <t>Subash ch. PradhanPET</t>
  </si>
  <si>
    <t>8/06-12/06</t>
  </si>
  <si>
    <t>Narasingh Patro Attender</t>
  </si>
  <si>
    <t>G.S. Nayak House Keeper</t>
  </si>
  <si>
    <t>BK Kunhar Glass Blower</t>
  </si>
  <si>
    <t>Tuna Behera mechanic</t>
  </si>
  <si>
    <t>7/07-6/08and7/09-12/09</t>
  </si>
  <si>
    <t>Purna Ch Patra ,Speci. Colle</t>
  </si>
  <si>
    <t>1/06-6/06</t>
  </si>
  <si>
    <t>7/08-11/08</t>
  </si>
  <si>
    <t>Ramesh majhi,sweeper</t>
  </si>
  <si>
    <t>Bhaskar Choudhury,telephone Operator</t>
  </si>
  <si>
    <t>7/09-12/09</t>
  </si>
  <si>
    <t>Niranjan Patanaik ,Attender</t>
  </si>
  <si>
    <t>Sadasiva naik spm collector</t>
  </si>
  <si>
    <t>Surendra Naik,Sweeper</t>
  </si>
  <si>
    <t>Rushi Ghadei,Sweeper</t>
  </si>
  <si>
    <t>1/09-4/09</t>
  </si>
  <si>
    <t>Saraswati Barik,Choukidar</t>
  </si>
  <si>
    <t>Shyam Sundar Nayak Attender</t>
  </si>
  <si>
    <t>Santosh Mohapatra,Jr Typist</t>
  </si>
  <si>
    <t>Ram Hari Behera,Mali</t>
  </si>
  <si>
    <t>R.K. Choudhury,S.A</t>
  </si>
  <si>
    <t>1/08-5/08</t>
  </si>
  <si>
    <t>Purna Ch Mishra ,Peon</t>
  </si>
  <si>
    <t>11/07-2/07</t>
  </si>
  <si>
    <t>Kasinanth pradhan</t>
  </si>
  <si>
    <t>394/24.5.13</t>
  </si>
  <si>
    <t>Panchanan Sahu Peon</t>
  </si>
  <si>
    <t>394/24.5.14</t>
  </si>
  <si>
    <t>R.S.Satapathy,SO,Level11</t>
  </si>
  <si>
    <t>394/24.5.15</t>
  </si>
  <si>
    <t>Bhimsen Behera,Attender</t>
  </si>
  <si>
    <t>394/24.5.16</t>
  </si>
  <si>
    <t>A.k.Patnaik Attender</t>
  </si>
  <si>
    <t>394/24.5.17</t>
  </si>
  <si>
    <t>1/9-6/9</t>
  </si>
  <si>
    <t>Sudama Moharana,carpenter</t>
  </si>
  <si>
    <t>394/24.5.11</t>
  </si>
  <si>
    <t>10/07-7/08</t>
  </si>
  <si>
    <t>Trinath Patra,Mason</t>
  </si>
  <si>
    <t>Abhiram Patra,wire man</t>
  </si>
  <si>
    <t>4/07-12/07</t>
  </si>
  <si>
    <t>B.K.Lenka ,wire man</t>
  </si>
  <si>
    <t>Jagannath Satapathy,Dr</t>
  </si>
  <si>
    <t>1/9-8/09</t>
  </si>
  <si>
    <t>Budhia Patra ,peon</t>
  </si>
  <si>
    <t>7/06-11/06</t>
  </si>
  <si>
    <t>m.Lamma</t>
  </si>
  <si>
    <t>Nanda kishor jena Tel operator</t>
  </si>
  <si>
    <t>R.N.Mohanty peon</t>
  </si>
  <si>
    <t>1/09-9/09</t>
  </si>
  <si>
    <t>K.C.Behera Sr Typist</t>
  </si>
  <si>
    <t>11/8-12/08</t>
  </si>
  <si>
    <t>A.Choudhiry Peon</t>
  </si>
  <si>
    <t>U.C.Mohapatra Zamadar</t>
  </si>
  <si>
    <t>Birakishore Panda peon</t>
  </si>
  <si>
    <t>Sudharani Patnaik matron</t>
  </si>
  <si>
    <t>1/9-3/9</t>
  </si>
  <si>
    <t>Aruma Kumar Padhy Jr Asst</t>
  </si>
  <si>
    <t>Nirakar Madhi Sweeper</t>
  </si>
  <si>
    <t>Seshadev Sahu Jr Asst</t>
  </si>
  <si>
    <t>Sasmita Padhjy jr Asst</t>
  </si>
  <si>
    <t>Prasanta kumar Acharya Jr Asst</t>
  </si>
  <si>
    <t>Gouri Sankar Moharana Demo</t>
  </si>
  <si>
    <t>2/08-6/08</t>
  </si>
  <si>
    <t>S.K.Das Demonstrator</t>
  </si>
  <si>
    <t>1/08-2/08</t>
  </si>
  <si>
    <t>Prasanta  Panda Peon</t>
  </si>
  <si>
    <t>SL.no</t>
  </si>
  <si>
    <t>Name and Designation</t>
  </si>
  <si>
    <t>Vr.no</t>
  </si>
  <si>
    <t>Old pay</t>
  </si>
  <si>
    <t>Revised pay</t>
  </si>
  <si>
    <t>PT  due</t>
  </si>
  <si>
    <t>PT deducted</t>
  </si>
  <si>
    <t>Less Realised PT</t>
  </si>
  <si>
    <t>Nihar Ranjan Mishra, Reader MBA</t>
  </si>
  <si>
    <t>1746/</t>
  </si>
  <si>
    <t>14822-100</t>
  </si>
  <si>
    <t>15300-150</t>
  </si>
  <si>
    <t>2/01 to7/02</t>
  </si>
  <si>
    <t>1746/ 25.11.11</t>
  </si>
  <si>
    <t>18791-150</t>
  </si>
  <si>
    <t>20251-200</t>
  </si>
  <si>
    <t>1/05 t  to12/05</t>
  </si>
  <si>
    <t>Mr,Susanta Ku. Baral,Reader MBA</t>
  </si>
  <si>
    <t>597/</t>
  </si>
  <si>
    <t>21.6.2011</t>
  </si>
  <si>
    <t>14740-100</t>
  </si>
  <si>
    <t>15015-150</t>
  </si>
  <si>
    <t>1/2001  to12/01</t>
  </si>
  <si>
    <t>19765-150</t>
  </si>
  <si>
    <t>20770-200</t>
  </si>
  <si>
    <t>6/04 to12/05</t>
  </si>
  <si>
    <t>Name of the employees</t>
  </si>
  <si>
    <t>Vr no</t>
  </si>
  <si>
    <t>date</t>
  </si>
  <si>
    <t>Gross pay</t>
  </si>
  <si>
    <t>Old Pay</t>
  </si>
  <si>
    <t>PT less realised</t>
  </si>
  <si>
    <t>Sri R.C.Tripathy</t>
  </si>
  <si>
    <t>25.4.11</t>
  </si>
  <si>
    <t>1/06-10/06</t>
  </si>
  <si>
    <t>nil</t>
  </si>
  <si>
    <t>6/07-11/07</t>
  </si>
  <si>
    <t>12/07-3/08</t>
  </si>
  <si>
    <t>04-/08</t>
  </si>
  <si>
    <t>Appendix-VIII(Vide Para-14-11 of A/R)</t>
  </si>
  <si>
    <t>Statement showing the  less deduction of Professsion tax from salary of employees of university for the year 2011-12.</t>
  </si>
  <si>
    <t>Statement showing the payment of salary to newly appointed staff of Berhampur University for the year 2011-12.</t>
  </si>
  <si>
    <t>Acq.No</t>
  </si>
  <si>
    <t>Name and designation of the employee</t>
  </si>
  <si>
    <t>Date of appointment and joining</t>
  </si>
  <si>
    <t>Basic Pay</t>
  </si>
  <si>
    <t>Total amount paid</t>
  </si>
  <si>
    <t>Manaswani Patra,Asst Librarian</t>
  </si>
  <si>
    <t>19.07.2011</t>
  </si>
  <si>
    <t>9300(4200)</t>
  </si>
  <si>
    <t>19.07.2011 to2112</t>
  </si>
  <si>
    <t>1,62,536.00</t>
  </si>
  <si>
    <t>Subha Laxmi Nayak,Asst Librarian</t>
  </si>
  <si>
    <t>27.7.2011</t>
  </si>
  <si>
    <t>27.7.2011 to2112</t>
  </si>
  <si>
    <t>1,57,119.00</t>
  </si>
  <si>
    <t>,Satyabrata Patra,Lecture</t>
  </si>
  <si>
    <t>3.11.11</t>
  </si>
  <si>
    <t>15600(6000)</t>
  </si>
  <si>
    <t>3.11.11 to2112</t>
  </si>
  <si>
    <t>4,03,488.00</t>
  </si>
  <si>
    <t>Bharat Ku. Lakra Lecture</t>
  </si>
  <si>
    <t>10.3.2011</t>
  </si>
  <si>
    <t>10.3.2011 to2112</t>
  </si>
  <si>
    <t>3,93,099.00</t>
  </si>
  <si>
    <t>Bishnu,Ch Behera,Lecture</t>
  </si>
  <si>
    <t>Miss Roshini Kujur,Lecture</t>
  </si>
  <si>
    <t>21.4.2011</t>
  </si>
  <si>
    <t>21.4.2011 to2112</t>
  </si>
  <si>
    <t>3,63,262.00</t>
  </si>
  <si>
    <t>dasarathi Bhuiyan,Lecture</t>
  </si>
  <si>
    <t>9.12.2012</t>
  </si>
  <si>
    <t>13.12.11 to2112</t>
  </si>
  <si>
    <t>Devi Prasad Satapathy,Lecture</t>
  </si>
  <si>
    <t>2.8.11</t>
  </si>
  <si>
    <t>2.8.11  to2112</t>
  </si>
  <si>
    <t>3,04,588.00</t>
  </si>
  <si>
    <t>Sameer Bhol,Lecture</t>
  </si>
  <si>
    <t>3.8.11</t>
  </si>
  <si>
    <t>3.8.11 to2112</t>
  </si>
  <si>
    <t>3,03,537.00</t>
  </si>
  <si>
    <t>Balabhadra Tripathy,Lecture</t>
  </si>
  <si>
    <t>4.11.11</t>
  </si>
  <si>
    <t>4.11.11 to2112</t>
  </si>
  <si>
    <t>3,70,872.00</t>
  </si>
  <si>
    <t>Sashi Sekhar Behera,Lecture</t>
  </si>
  <si>
    <t>19.04.2011</t>
  </si>
  <si>
    <t>19.04.2011 to2112</t>
  </si>
  <si>
    <t>3,51,302.00</t>
  </si>
  <si>
    <t>Raghunath Patra,Lecture</t>
  </si>
  <si>
    <t>6.4.2011</t>
  </si>
  <si>
    <t> 6.4.2011      to2112</t>
  </si>
  <si>
    <t>3,65,436.00</t>
  </si>
  <si>
    <t>Dr, Padma Nava Samantaray</t>
  </si>
  <si>
    <t>6.4.2011      to2112</t>
  </si>
  <si>
    <t>Bandana Kullu,Lecture</t>
  </si>
  <si>
    <t>19.04.2011    to2112</t>
  </si>
  <si>
    <t>Mrutunjaya Jena</t>
  </si>
  <si>
    <t>3.08.11</t>
  </si>
  <si>
    <t>3.8.11. to2112</t>
  </si>
  <si>
    <t>2,35,281.00</t>
  </si>
  <si>
    <t>Dr, Miss A Leelavati</t>
  </si>
  <si>
    <t>13.12.11</t>
  </si>
  <si>
    <t>Satyanarayan Sahu,Lectuare</t>
  </si>
  <si>
    <t>11.3.2011</t>
  </si>
  <si>
    <t>11.3.2011 to2112</t>
  </si>
  <si>
    <t>3,92,090.00</t>
  </si>
  <si>
    <t>Mr, Jaya Kishore Seth,Lectuare</t>
  </si>
  <si>
    <t>26.12.2011</t>
  </si>
  <si>
    <t>26.12.2011 to2112</t>
  </si>
  <si>
    <t>Tapan Kumar Pradhan,Lecturer</t>
  </si>
  <si>
    <t>4.3.11</t>
  </si>
  <si>
    <t>4.3.2011 to2112</t>
  </si>
  <si>
    <t>3,99,160.00</t>
  </si>
  <si>
    <t>Sunil Kumar pradhan,Lecturer</t>
  </si>
  <si>
    <t>9.12.11</t>
  </si>
  <si>
    <t>9.12.11 to2112</t>
  </si>
  <si>
    <t>Santanu kumar Nayak,Reader</t>
  </si>
  <si>
    <t>30.6.11</t>
  </si>
  <si>
    <t>38800(9000)</t>
  </si>
  <si>
    <t>30.6.11 to2112</t>
  </si>
  <si>
    <t>6,06,597.00</t>
  </si>
  <si>
    <t>Satyanarayan Tripathy,Lecturer</t>
  </si>
  <si>
    <t>25.5.11</t>
  </si>
  <si>
    <t>25.5.11 to2112</t>
  </si>
  <si>
    <t>3,08,061.00</t>
  </si>
  <si>
    <t>Banamali Khuntia,Lecturer</t>
  </si>
  <si>
    <t>14.10.11</t>
  </si>
  <si>
    <t>14.10.11 to2112</t>
  </si>
  <si>
    <t>1,56,328.00</t>
  </si>
  <si>
    <t>Suman Kalyan Choudhury,Placement Officer</t>
  </si>
  <si>
    <t>5.4.11</t>
  </si>
  <si>
    <t>5.4.11 to2112</t>
  </si>
  <si>
    <t>3,69,140.00</t>
  </si>
  <si>
    <t>Dr,Anuvav Choudhury FWI</t>
  </si>
  <si>
    <t>7.12.11</t>
  </si>
  <si>
    <t>7.12.11    to2112</t>
  </si>
  <si>
    <t>Rabinarayan Sahu,Microanalyst</t>
  </si>
  <si>
    <t>19.4.11</t>
  </si>
  <si>
    <t>19.4.112112</t>
  </si>
  <si>
    <t>2,26,070.00</t>
  </si>
  <si>
    <t>Bijay Laxmi Devi,Matron</t>
  </si>
  <si>
    <t>5.8.11</t>
  </si>
  <si>
    <t>4440(1400)</t>
  </si>
  <si>
    <t>5.8.11 to2112</t>
  </si>
  <si>
    <t>Puja Nayak,Choukidar</t>
  </si>
  <si>
    <t>4440(1300)</t>
  </si>
  <si>
    <t>16.11.11           to2112</t>
  </si>
  <si>
    <t>Sadananda Das Peon</t>
  </si>
  <si>
    <t>10.6.11</t>
  </si>
  <si>
    <t>10.6.11 to2112</t>
  </si>
  <si>
    <t>Purushottam Mandal,Peon</t>
  </si>
  <si>
    <t>Paramananda Mrudangia,Choukidar</t>
  </si>
  <si>
    <t>10.6.2011 to2112</t>
  </si>
  <si>
    <t>Surendra Nayak,Clener</t>
  </si>
  <si>
    <t>11.6.11  to2112</t>
  </si>
  <si>
    <t>K.Narasingha Patra,Choukidar</t>
  </si>
  <si>
    <t>N.Narsimulu Reddy,Choukidar</t>
  </si>
  <si>
    <t>Ranka Nayak,Choukidar</t>
  </si>
  <si>
    <t>10.6.2011</t>
  </si>
  <si>
    <t>10.6.2011 to2112</t>
  </si>
  <si>
    <t>N.Masian Reddy,Choukidar</t>
  </si>
  <si>
    <t>Somanath Nayak,Choukidar</t>
  </si>
  <si>
    <t>Arun Kumar Palo,Choukidar</t>
  </si>
  <si>
    <t>Niranjan Nayak,Choukidar</t>
  </si>
  <si>
    <t>Haribandhu Panigrahi ,Choukidar</t>
  </si>
  <si>
    <t>Radha mohan hati</t>
  </si>
  <si>
    <t>10.6,2011</t>
  </si>
  <si>
    <t>Gadadhara Kanhar,Mali</t>
  </si>
  <si>
    <t>10.6.2011        to2112</t>
  </si>
  <si>
    <t>G.Trinath Reddy,Mali</t>
  </si>
  <si>
    <t>Rabindra Nayak,Helper</t>
  </si>
  <si>
    <t>Bijay Kumar Nayak,Choukidar</t>
  </si>
  <si>
    <t>T.Ramaya Reddy,Choukidar</t>
  </si>
  <si>
    <t>M.Ramu,Choukidar</t>
  </si>
  <si>
    <t>8.8.2011</t>
  </si>
  <si>
    <t>8.8.2011         to2112</t>
  </si>
  <si>
    <t>B.Mohan Rao,Helper</t>
  </si>
  <si>
    <t>Rabindra Behera,Choukidar</t>
  </si>
  <si>
    <t>Gagan Nayak,choukidar</t>
  </si>
  <si>
    <t>12.11.2011</t>
  </si>
  <si>
    <t>12.11.2011 to2112</t>
  </si>
  <si>
    <t>Saroj Kumar Tripathy,Sweeper</t>
  </si>
  <si>
    <t>10,6.2011</t>
  </si>
  <si>
    <t>Surendra Nayak,Clener</t>
  </si>
  <si>
    <t>7.11.2011</t>
  </si>
  <si>
    <t>7.11.2011 to2112</t>
  </si>
  <si>
    <t>P.Ram mohan Rao</t>
  </si>
  <si>
    <t>Smt,Sajani nayak,Sweeper</t>
  </si>
  <si>
    <t>3.11.11 to2112</t>
  </si>
  <si>
    <t>1,07,220.00</t>
  </si>
  <si>
    <t>Santosh behera,sweeper</t>
  </si>
  <si>
    <t>Upendra Samantaray,sweeper</t>
  </si>
  <si>
    <t>Sanyasi Pandit,Peon</t>
  </si>
  <si>
    <t>25.10.11</t>
  </si>
  <si>
    <t>25.102011 t2112</t>
  </si>
  <si>
    <t>Suresh Kumar Reddy</t>
  </si>
  <si>
    <t>14.11.11</t>
  </si>
  <si>
    <t>14.11.11 to2112</t>
  </si>
  <si>
    <t>Bhuban Mandal,Choukidar</t>
  </si>
  <si>
    <t>13.6.11</t>
  </si>
  <si>
    <t>13.06.2011 to2112</t>
  </si>
  <si>
    <t>Sisir Kumar mohapatra,Peon</t>
  </si>
  <si>
    <t>25.10.2011 to2112</t>
  </si>
  <si>
    <t>Srinibas Behera,Choukidar</t>
  </si>
  <si>
    <t>3.11.2011 to2112</t>
  </si>
  <si>
    <t>T.Kamaya Reddy,Choukidar</t>
  </si>
  <si>
    <t>Bhabani Sankar Behera</t>
  </si>
  <si>
    <t>3.11.2011</t>
  </si>
  <si>
    <t>3.11.2011  to2112</t>
  </si>
  <si>
    <t>Suresh Choudhiry,Helper</t>
  </si>
  <si>
    <t>R.K.charles,Helper</t>
  </si>
  <si>
    <t>Krishna Chandra Patra,Peon</t>
  </si>
  <si>
    <t>Narendra kumar Patra,peon</t>
  </si>
  <si>
    <t>P.L.Reddy,Peon</t>
  </si>
  <si>
    <t>Bhagaban patra,Peon</t>
  </si>
  <si>
    <t>Pradeep kumar Panigrahi,Peon</t>
  </si>
  <si>
    <t>Dandapani Rout,Choukidar</t>
  </si>
  <si>
    <t>P.Papaya Reddy,Choukidar</t>
  </si>
  <si>
    <t>L.N.Padhy,Choukidar</t>
  </si>
  <si>
    <t>P.M.s.Rao,Choukidar</t>
  </si>
  <si>
    <t>N.P.Mohapatra,Choukidar</t>
  </si>
  <si>
    <t>G.Samaya Reddy,Choukidar</t>
  </si>
  <si>
    <t>R.Ch.Patanaik,Choukidar</t>
  </si>
  <si>
    <t>G.Sankar Reddy,Choukidar</t>
  </si>
  <si>
    <t>Bijay Chandra Behera,Choukidar</t>
  </si>
  <si>
    <t>Devaraj Murdinga,Choukidar</t>
  </si>
  <si>
    <t>Raju patra,Choukidar</t>
  </si>
  <si>
    <t>K.Ch.Moharana,Choukidar</t>
  </si>
  <si>
    <t>Biswanath Das,Mali</t>
  </si>
  <si>
    <t>M.Nanda Kishore rao,Choukidar</t>
  </si>
  <si>
    <t>Surendra Ku .Naik,Peon</t>
  </si>
  <si>
    <t>1,10,588.00</t>
  </si>
  <si>
    <t>Uttam jena,Peon</t>
  </si>
  <si>
    <t>3.11.32011 to2112</t>
  </si>
  <si>
    <t>Lingaraj Nayak,mali</t>
  </si>
  <si>
    <t>1,09,088.00</t>
  </si>
  <si>
    <t>Babunath gouda,peon</t>
  </si>
  <si>
    <t>Keshab mallik,Helper</t>
  </si>
  <si>
    <t>Prasanta kumar Mohanty,Telephone operator</t>
  </si>
  <si>
    <t>27.2.2012</t>
  </si>
  <si>
    <t>5200(2000)</t>
  </si>
  <si>
    <t>27.2.2012 to2.12.2112</t>
  </si>
  <si>
    <t>Indra prasad Behera,Helper</t>
  </si>
  <si>
    <t>Rabindra nayak,Peon</t>
  </si>
  <si>
    <t>11.6.2011</t>
  </si>
  <si>
    <t>11.6.2011 to2112</t>
  </si>
  <si>
    <t>Rajaya Reddy,Peon</t>
  </si>
  <si>
    <t>25.10.2011</t>
  </si>
  <si>
    <t>Sudhir Kumar mohanty,Choukidar</t>
  </si>
  <si>
    <t>S.Sahadev,helper</t>
  </si>
  <si>
    <t>U.Ch.Bishoyi,Choukidar</t>
  </si>
  <si>
    <t>Sibaram Bishoyi,Choukidar</t>
  </si>
  <si>
    <t>S.Krishna Reddy,Choukidar</t>
  </si>
  <si>
    <t>Debaraj Behera,Sweeper</t>
  </si>
  <si>
    <t>R.Santosh Reddy,Peon</t>
  </si>
  <si>
    <t>16/35</t>
  </si>
  <si>
    <t>Niranjan Behera,Jr Asst</t>
  </si>
  <si>
    <t>25.5.2011</t>
  </si>
  <si>
    <t>5200(1900)</t>
  </si>
  <si>
    <t>25.5.2011 to2112</t>
  </si>
  <si>
    <t>1,02,886.00</t>
  </si>
  <si>
    <t>Taraineya Reddy,Jr  Typist</t>
  </si>
  <si>
    <t>Simanchal behera,Jr Typist</t>
  </si>
  <si>
    <t>Kunjabihari Sahu,Jr Typist</t>
  </si>
  <si>
    <t>Sujata Paly Jr Asst</t>
  </si>
  <si>
    <t>arrabinda Nayak,Jr asst</t>
  </si>
  <si>
    <t>4.6.2011 to2112</t>
  </si>
  <si>
    <t>Mahesh Ranjan Mishra,Jr Asst</t>
  </si>
  <si>
    <t>Krushna Chandra Behera,Jr Asst</t>
  </si>
  <si>
    <t>Sabitarani Sahu,Jr Asst</t>
  </si>
  <si>
    <t>N.Narayan Rao,Jr Asst</t>
  </si>
  <si>
    <t>8.6.2011</t>
  </si>
  <si>
    <t>8.6.2011 to2112</t>
  </si>
  <si>
    <t>Pranati Dei,Jr Asst</t>
  </si>
  <si>
    <t>Babula Behera,Jr Asst</t>
  </si>
  <si>
    <t>1,36,740.00</t>
  </si>
  <si>
    <t>Upendra palo,Jr Asst</t>
  </si>
  <si>
    <t>Manoj Kumar Tripathy,Jr Asst</t>
  </si>
  <si>
    <t>Surya Narayan panda,jrAsst</t>
  </si>
  <si>
    <t>37/19</t>
  </si>
  <si>
    <t>Pratapa Kumar Rout,Jr Asst</t>
  </si>
  <si>
    <t>25.5.2011      to2112</t>
  </si>
  <si>
    <t>Debi Prasada Behera,Jr Asst</t>
  </si>
  <si>
    <t>25.5.2011  to2112</t>
  </si>
  <si>
    <t>S.N.Satapathy,Jr.Asst</t>
  </si>
  <si>
    <t>Narasingh Behera,Jr Asst</t>
  </si>
  <si>
    <t>6.11.2011</t>
  </si>
  <si>
    <t>6.11.2011 to2112</t>
  </si>
  <si>
    <t>1,00,465.00</t>
  </si>
  <si>
    <t>2.6.2011</t>
  </si>
  <si>
    <t>2.6.2011 to2112</t>
  </si>
  <si>
    <t>1,00,109.00</t>
  </si>
  <si>
    <t>Rabindra nayak,jr Asst</t>
  </si>
  <si>
    <t>7.12.2011 to2112</t>
  </si>
  <si>
    <t>Ranjit kumar Nayak,Jr Asst</t>
  </si>
  <si>
    <t>25.5.2011   to2112</t>
  </si>
  <si>
    <t>M.K.Tripathy,jr asst</t>
  </si>
  <si>
    <t>Prasana kumar Singh,Jr Asst</t>
  </si>
  <si>
    <t>B.Tajeswara Rao Jr Asst</t>
  </si>
  <si>
    <t>2.11.2011</t>
  </si>
  <si>
    <t>2.11.2011 t2112</t>
  </si>
  <si>
    <t>Biswa Bihari Bishoyi,Jr Asst</t>
  </si>
  <si>
    <t>1,32,628.00</t>
  </si>
  <si>
    <t>Ajit Kumar behera,Jr Asst</t>
  </si>
  <si>
    <t>Kalu Charana Khadanga,Jr Asst</t>
  </si>
  <si>
    <t>Subasini Patra,Jr Asst</t>
  </si>
  <si>
    <t>Naresh Chandra Kanher,Jr asst</t>
  </si>
  <si>
    <t>63/24</t>
  </si>
  <si>
    <t>Siba Prasada Behera,Jr ASSt</t>
  </si>
  <si>
    <t>Bibhudatta Moharana Jr Asst</t>
  </si>
  <si>
    <t>Miss Gitanjali Panda,Jr asst</t>
  </si>
  <si>
    <t>27.2.2012  t2112</t>
  </si>
  <si>
    <t>Pradeep Kumar Kanhar,JrAsst</t>
  </si>
  <si>
    <t>Rabindra nath Panda,Jr Asst</t>
  </si>
  <si>
    <t>6.6.2011</t>
  </si>
  <si>
    <t>6.6.2011 t2112</t>
  </si>
  <si>
    <t>Bikram Kumar Panda,Jr Typist</t>
  </si>
  <si>
    <t>21.10.2011</t>
  </si>
  <si>
    <t>21.10.2011 to2112</t>
  </si>
  <si>
    <t>Manoj Kumar Satapathy,LV</t>
  </si>
  <si>
    <t>Raj Kishore Mohapatra,Jr Asst</t>
  </si>
  <si>
    <t>25.52011 to2112</t>
  </si>
  <si>
    <t>170,12,392.00</t>
  </si>
  <si>
    <t>Appendix-IX(Vide Para No-14-12 of A/R)</t>
  </si>
  <si>
    <t>Statement showing the excess payment of T.A on tour to staff for the year 2011-12 of Berhampur University</t>
  </si>
  <si>
    <t>Name of the employee</t>
  </si>
  <si>
    <t>Departure</t>
  </si>
  <si>
    <t>Arrival</t>
  </si>
  <si>
    <t>Total claimed</t>
  </si>
  <si>
    <t>Amount due</t>
  </si>
  <si>
    <t>Excess</t>
  </si>
  <si>
    <t>Place</t>
  </si>
  <si>
    <t>Time</t>
  </si>
  <si>
    <t xml:space="preserve">Date </t>
  </si>
  <si>
    <t>Busfare/Delegation fees</t>
  </si>
  <si>
    <t>Train fare</t>
  </si>
  <si>
    <t>Conveyance</t>
  </si>
  <si>
    <t>Lodge fare</t>
  </si>
  <si>
    <t>1211/7.9.11</t>
  </si>
  <si>
    <t>P.K.Dalai,SWO</t>
  </si>
  <si>
    <t xml:space="preserve">To attend orissa high court </t>
  </si>
  <si>
    <t>23350+5400</t>
  </si>
  <si>
    <t>BAM to Cuttack and back</t>
  </si>
  <si>
    <t>9.7.11 to 11.7.11</t>
  </si>
  <si>
    <t>Ram Narayan Sahu,Sr.Asst.</t>
  </si>
  <si>
    <t>Official Tour</t>
  </si>
  <si>
    <t>9520+4200</t>
  </si>
  <si>
    <t>Bhanja Bihar to Cuttack and back</t>
  </si>
  <si>
    <t>22.7.11to24.7.11</t>
  </si>
  <si>
    <t>1243/10.9.11</t>
  </si>
  <si>
    <t>Narasingha Behera,Jr.Asst.</t>
  </si>
  <si>
    <t>7100/-</t>
  </si>
  <si>
    <t>B.U to Koraput and back</t>
  </si>
  <si>
    <t>10.8.11to17.8.11</t>
  </si>
  <si>
    <t>1592/31.10.11</t>
  </si>
  <si>
    <t>23500+5400</t>
  </si>
  <si>
    <t>BAM to BBSR and back</t>
  </si>
  <si>
    <t>16.10.11TO20.10.11</t>
  </si>
  <si>
    <t>60% DA admissible on20.10.11</t>
  </si>
  <si>
    <t>1336/21.9.11</t>
  </si>
  <si>
    <t>30.7.11to1.8.11</t>
  </si>
  <si>
    <t>60% DA admissible on30.7.11</t>
  </si>
  <si>
    <t>1744/24.11.11</t>
  </si>
  <si>
    <t>27.10.11to29.10.11</t>
  </si>
  <si>
    <t>Full DA claimed instead of 90% and higher rate claimed</t>
  </si>
  <si>
    <t>1755/26.11.11</t>
  </si>
  <si>
    <t>Dr.Urmila Das,Director,WSRC,Berhampur University</t>
  </si>
  <si>
    <t>58491/-</t>
  </si>
  <si>
    <t>BAM to Hyderabad</t>
  </si>
  <si>
    <t>26.8.11to 30.8.11</t>
  </si>
  <si>
    <t>Full DA claimed instead of 30% and higher rate claimed</t>
  </si>
  <si>
    <t>1868/14.12.11</t>
  </si>
  <si>
    <t>5.11.11to7.11.11</t>
  </si>
  <si>
    <t>60% DA Claimed instead of 30% on 5.11.11</t>
  </si>
  <si>
    <t>18.11.11to21.11.11</t>
  </si>
  <si>
    <t>60% DA Claimed instead of 30% on 5.11.12</t>
  </si>
  <si>
    <t>12.11.11to14.11.11</t>
  </si>
  <si>
    <t>60% DA Claimed instead of 30% on 12.11.12</t>
  </si>
  <si>
    <t>2687/31.3.12</t>
  </si>
  <si>
    <t>Prof.Bishnu Prasad Panda,History Deptt,B.U</t>
  </si>
  <si>
    <t>50780+10000</t>
  </si>
  <si>
    <t>BAM to Chenai and back</t>
  </si>
  <si>
    <t>1.2.12 to 6.2.12</t>
  </si>
  <si>
    <t>30% DA admissible on 1.2.12</t>
  </si>
  <si>
    <t>Total:</t>
  </si>
  <si>
    <t>Statement-G(Vide Para-14-15 of A/R)</t>
  </si>
  <si>
    <t>Statement showing the excess payment of T.A in valuation duty  during the year 2011-12 of Berhampur University</t>
  </si>
  <si>
    <t>Vr No/Date</t>
  </si>
  <si>
    <t>Name of the college</t>
  </si>
  <si>
    <t>Amount paid</t>
  </si>
  <si>
    <t>Amount Due</t>
  </si>
  <si>
    <t>Kms travelled by own vehicle</t>
  </si>
  <si>
    <t>Road Mileage</t>
  </si>
  <si>
    <t>Sitting allowance</t>
  </si>
  <si>
    <t>Busfare</t>
  </si>
  <si>
    <t>Detantion charges</t>
  </si>
  <si>
    <t>Road mileage</t>
  </si>
  <si>
    <t>Detension Charge</t>
  </si>
  <si>
    <t>Sri K.Bhabani,Lect in zoology</t>
  </si>
  <si>
    <t>Savitri womans college,BNGR</t>
  </si>
  <si>
    <t>11139/-</t>
  </si>
  <si>
    <t>6.3.2011</t>
  </si>
  <si>
    <t>BNGR</t>
  </si>
  <si>
    <t>1.00PM</t>
  </si>
  <si>
    <t>BAM</t>
  </si>
  <si>
    <t>5.30 PM</t>
  </si>
  <si>
    <t>75/-</t>
  </si>
  <si>
    <t>309/-</t>
  </si>
  <si>
    <t>8.3.2011</t>
  </si>
  <si>
    <t>B.U</t>
  </si>
  <si>
    <t>2.00PM</t>
  </si>
  <si>
    <t>6.00 P.M</t>
  </si>
  <si>
    <t>Sri Surendra Nath Dash,Observer</t>
  </si>
  <si>
    <t>V.S.S.Nagar,Bhubaneswar.to attend UGC NET examination voucher submitted by Sri L.N.Raut.</t>
  </si>
  <si>
    <t>42000/-</t>
  </si>
  <si>
    <t>25.12.10</t>
  </si>
  <si>
    <t>BBSR</t>
  </si>
  <si>
    <t>7.00AM</t>
  </si>
  <si>
    <t>11.30AM</t>
  </si>
  <si>
    <t>100/-</t>
  </si>
  <si>
    <t>26.12.10</t>
  </si>
  <si>
    <t>Halted at Bhanjabihar</t>
  </si>
  <si>
    <t>27.12.10</t>
  </si>
  <si>
    <t>8.00AM</t>
  </si>
  <si>
    <t>1.15 PM</t>
  </si>
  <si>
    <t>230/29.4.11</t>
  </si>
  <si>
    <t>Ananta Narayan Mishra,Principal</t>
  </si>
  <si>
    <t>A.College,Sunabeda</t>
  </si>
  <si>
    <t>Sunabeda</t>
  </si>
  <si>
    <t>10.00AM</t>
  </si>
  <si>
    <t>B.Bihar</t>
  </si>
  <si>
    <t>7.00pm</t>
  </si>
  <si>
    <t>200/-</t>
  </si>
  <si>
    <t>plied by own vehicle</t>
  </si>
  <si>
    <t>29.4.11</t>
  </si>
  <si>
    <t>688kms</t>
  </si>
  <si>
    <t>7/-</t>
  </si>
  <si>
    <t>30.4.11</t>
  </si>
  <si>
    <t>6.00pm</t>
  </si>
  <si>
    <t>247/4.5.11</t>
  </si>
  <si>
    <t>Dr. Santosh Kumar Dash,Prof.&amp;HOD,P.G.Deptt.</t>
  </si>
  <si>
    <t>Mahuda College</t>
  </si>
  <si>
    <t>28650/-</t>
  </si>
  <si>
    <t>Mahuda</t>
  </si>
  <si>
    <t>12.00p.m</t>
  </si>
  <si>
    <t>Bhanja Bihar</t>
  </si>
  <si>
    <t>1.45p.m and back</t>
  </si>
  <si>
    <t>50kms</t>
  </si>
  <si>
    <t>3.60/km</t>
  </si>
  <si>
    <t>291/11.5.11</t>
  </si>
  <si>
    <t>B.K.Tripathy,Sr.Professor,SCSE,VIT University,Vellore</t>
  </si>
  <si>
    <t>VIT University</t>
  </si>
  <si>
    <t>9.5.11</t>
  </si>
  <si>
    <t>Kotpadi</t>
  </si>
  <si>
    <t>7.05am</t>
  </si>
  <si>
    <t>3.35A.M</t>
  </si>
  <si>
    <t>1200 Kms</t>
  </si>
  <si>
    <t>12.5.11</t>
  </si>
  <si>
    <t>5.55AM</t>
  </si>
  <si>
    <t>13.5.11</t>
  </si>
  <si>
    <t>3.05am</t>
  </si>
  <si>
    <t>1200Kms</t>
  </si>
  <si>
    <t>307/12.5.11</t>
  </si>
  <si>
    <t>Srikanta Mohapatra,Principal</t>
  </si>
  <si>
    <t>T.T.College,P.Pur</t>
  </si>
  <si>
    <t>46120/-</t>
  </si>
  <si>
    <t>7.5.11</t>
  </si>
  <si>
    <t>P.Pur</t>
  </si>
  <si>
    <t>B.Biharand back</t>
  </si>
  <si>
    <t>7.00p.m</t>
  </si>
  <si>
    <t>40kms</t>
  </si>
  <si>
    <t>335/16.5.11</t>
  </si>
  <si>
    <t>Prof. P.N.Pandey,Deptt. Of Mathematics</t>
  </si>
  <si>
    <t>Allahabad University</t>
  </si>
  <si>
    <t>55010/-</t>
  </si>
  <si>
    <t>4.5.11</t>
  </si>
  <si>
    <t>Residence</t>
  </si>
  <si>
    <t>2.00p.m</t>
  </si>
  <si>
    <t>5.5.11</t>
  </si>
  <si>
    <t>2.00P.M</t>
  </si>
  <si>
    <t>60% DA is egible for 4.5.11</t>
  </si>
  <si>
    <t>6.5.11</t>
  </si>
  <si>
    <t>7.00P.M</t>
  </si>
  <si>
    <t>Allahabad&amp;Res.</t>
  </si>
  <si>
    <t>8.30p.m</t>
  </si>
  <si>
    <t>346/16.5.11</t>
  </si>
  <si>
    <t>Sukumar Bhatacharya</t>
  </si>
  <si>
    <t>Santini Ketan</t>
  </si>
  <si>
    <t>44000/-</t>
  </si>
  <si>
    <t>14.5.11</t>
  </si>
  <si>
    <t>Bolpur</t>
  </si>
  <si>
    <t>4.55p.m</t>
  </si>
  <si>
    <t>15.5.11</t>
  </si>
  <si>
    <t>6.05PM</t>
  </si>
  <si>
    <t>60% DA is egible for 14.5.11</t>
  </si>
  <si>
    <t>17.5.11</t>
  </si>
  <si>
    <t>6.30am</t>
  </si>
  <si>
    <t>9.30p.m</t>
  </si>
  <si>
    <t>440/31.5.11</t>
  </si>
  <si>
    <t>Kambupani Sahu,Lect.in Physics</t>
  </si>
  <si>
    <t>R.C.M.Sc.College,Khollikote</t>
  </si>
  <si>
    <t>19960/-G.P-4600/-</t>
  </si>
  <si>
    <t>19.5.11</t>
  </si>
  <si>
    <t>Kholikote</t>
  </si>
  <si>
    <t>7.00 A.M</t>
  </si>
  <si>
    <t>10.45 A.M</t>
  </si>
  <si>
    <t>140/-</t>
  </si>
  <si>
    <t>1187/-</t>
  </si>
  <si>
    <t>150 Kms</t>
  </si>
  <si>
    <t>0.46ps</t>
  </si>
  <si>
    <t>8 days claimed instead of 7 days</t>
  </si>
  <si>
    <t>6.00P.M</t>
  </si>
  <si>
    <t>Khollikote</t>
  </si>
  <si>
    <t>8.30P.M</t>
  </si>
  <si>
    <t>458/31.5.11</t>
  </si>
  <si>
    <t>S.Banerjee,Prof.Deptt. Of Commerce</t>
  </si>
  <si>
    <t>University of Kalkata,Kalkata</t>
  </si>
  <si>
    <t>66610/-</t>
  </si>
  <si>
    <t>30.5.11</t>
  </si>
  <si>
    <t>Kolkota airport</t>
  </si>
  <si>
    <t>6.25p.m</t>
  </si>
  <si>
    <t>7.45P.M</t>
  </si>
  <si>
    <t>400/-</t>
  </si>
  <si>
    <t>Excess D.A claimed</t>
  </si>
  <si>
    <t>5.45AM</t>
  </si>
  <si>
    <t>8.45AM</t>
  </si>
  <si>
    <t>5.45P.M</t>
  </si>
  <si>
    <t>8.45P.M</t>
  </si>
  <si>
    <t>1.6.11</t>
  </si>
  <si>
    <t>8.30A.M</t>
  </si>
  <si>
    <t>kolkatta</t>
  </si>
  <si>
    <t>9.50 am</t>
  </si>
  <si>
    <t>479/6.6.11</t>
  </si>
  <si>
    <t>S.K.Mohapatra,Lect. In English</t>
  </si>
  <si>
    <t>24560/-</t>
  </si>
  <si>
    <t>BAM and back</t>
  </si>
  <si>
    <t>7.30p.m</t>
  </si>
  <si>
    <t>Full DA claimed instead of 60 percent</t>
  </si>
  <si>
    <t>720/2.7.11</t>
  </si>
  <si>
    <t>Bipin Ku Dash,Lect. IN Economics</t>
  </si>
  <si>
    <t>SJM Degree college,Rambha</t>
  </si>
  <si>
    <t>23100/-</t>
  </si>
  <si>
    <t>Rambha</t>
  </si>
  <si>
    <t>BAM University</t>
  </si>
  <si>
    <t>10.00am</t>
  </si>
  <si>
    <t>from 7.6.11 to 12.6.11- Halted at University</t>
  </si>
  <si>
    <t>1172/-</t>
  </si>
  <si>
    <t>124kms</t>
  </si>
  <si>
    <t>6.00AM</t>
  </si>
  <si>
    <t>8.00am</t>
  </si>
  <si>
    <t>721/2.7.11</t>
  </si>
  <si>
    <t>T.Jagannaikulu,Lect. In Education</t>
  </si>
  <si>
    <t>I.M.College,Chandiput</t>
  </si>
  <si>
    <t>Chandiput</t>
  </si>
  <si>
    <t>5.00am</t>
  </si>
  <si>
    <t>10.30AM</t>
  </si>
  <si>
    <t>from 29.5.11 to 7.6.11- Halted at University</t>
  </si>
  <si>
    <t>5.30pm</t>
  </si>
  <si>
    <t>10.30pm</t>
  </si>
  <si>
    <t>712/1.7.11</t>
  </si>
  <si>
    <t>M.DamburudharPatra,Reader in chemistry</t>
  </si>
  <si>
    <t>Science College,Hinjilicut</t>
  </si>
  <si>
    <t>50280/-</t>
  </si>
  <si>
    <t>23.6.11</t>
  </si>
  <si>
    <t>Hinjlcut</t>
  </si>
  <si>
    <t>8.00PM</t>
  </si>
  <si>
    <t>B.Rajendra Murty,Reader in Zoology</t>
  </si>
  <si>
    <t>Ganjam College,Ganjam</t>
  </si>
  <si>
    <t>Ganjam</t>
  </si>
  <si>
    <t>Bhanja Biharand back</t>
  </si>
  <si>
    <t>Baishna Charan Dash,Reader in philosophy</t>
  </si>
  <si>
    <t>41950/-</t>
  </si>
  <si>
    <t>BAM University and Back</t>
  </si>
  <si>
    <t>786/7.7.11</t>
  </si>
  <si>
    <t>Padmanav Samanta</t>
  </si>
  <si>
    <t>Deptt. Of mathematics</t>
  </si>
  <si>
    <t>15600/-</t>
  </si>
  <si>
    <t>7.6.11to10.6.11</t>
  </si>
  <si>
    <t>Berhampur university and back</t>
  </si>
  <si>
    <t>802/9.7.11</t>
  </si>
  <si>
    <t>S.S.Patnaik,Retd.Gen.Manager</t>
  </si>
  <si>
    <t>To conduct viva-voce test</t>
  </si>
  <si>
    <t>40000/-</t>
  </si>
  <si>
    <t>8.7.11to9.7.11</t>
  </si>
  <si>
    <t>B.U and back</t>
  </si>
  <si>
    <t>803/9.7.11</t>
  </si>
  <si>
    <t>Dr.K.M.Sahoo,Reader,P.G.Deptt. Of PMIR</t>
  </si>
  <si>
    <t>44500/-</t>
  </si>
  <si>
    <t>8.7.11to10.7.11</t>
  </si>
  <si>
    <t>BBSR to BAM University and back</t>
  </si>
  <si>
    <t>Due to totalling mistake</t>
  </si>
  <si>
    <t>516/10.6.11</t>
  </si>
  <si>
    <t>Antaryami Gaudo,Lect.in Education</t>
  </si>
  <si>
    <t>Hill-Top College,Mohana</t>
  </si>
  <si>
    <t>28.5.11to8.6.11</t>
  </si>
  <si>
    <t>Mohana to B.U and back</t>
  </si>
  <si>
    <t>164kms</t>
  </si>
  <si>
    <t>Due to excess days claimed</t>
  </si>
  <si>
    <t>Lalit Kumar Deb,Ex-Principal</t>
  </si>
  <si>
    <t>L.R.Law College,BAM</t>
  </si>
  <si>
    <t>16.5.11to27.5.11</t>
  </si>
  <si>
    <t>BAM to B.U AND back</t>
  </si>
  <si>
    <t>532/11.6.11</t>
  </si>
  <si>
    <t>Sanyasi Behera,Lect.in Pol.Sc.</t>
  </si>
  <si>
    <t>28.5.11TO9.6.11</t>
  </si>
  <si>
    <t>Chandiput to B.U and back.</t>
  </si>
  <si>
    <t>170kms</t>
  </si>
  <si>
    <t>550/16.6.11</t>
  </si>
  <si>
    <t>Santosh Ku Panigrahi,Lect.in Pol.Sc.</t>
  </si>
  <si>
    <t>Bellaguntha Science College,Bellaguntha</t>
  </si>
  <si>
    <t>9300/-</t>
  </si>
  <si>
    <t>28.5.11to9.6.11</t>
  </si>
  <si>
    <t>Bellaguntha to B.U and back</t>
  </si>
  <si>
    <t>190kms</t>
  </si>
  <si>
    <t>Anil Kumar Tripathy,Lect. In Pol.Sc.,</t>
  </si>
  <si>
    <t>Hilltop College,Mohana</t>
  </si>
  <si>
    <t>28.6.11to9.6.11</t>
  </si>
  <si>
    <t>Rina Kumari Devi,Lect. In Education</t>
  </si>
  <si>
    <t>Keshpur College,Keshpur</t>
  </si>
  <si>
    <t>28.5.11to2.6.11</t>
  </si>
  <si>
    <t>Keshpur to Berhampur University and back</t>
  </si>
  <si>
    <t>840/15.7.11</t>
  </si>
  <si>
    <t>Diptimayee Prahaaraj,Reader in Hindi</t>
  </si>
  <si>
    <t>To attend meeting of board of studies</t>
  </si>
  <si>
    <t>59280/-</t>
  </si>
  <si>
    <t>27.1.11</t>
  </si>
  <si>
    <t>Sudhansu Kumar Nayak,Reader in Hindi,</t>
  </si>
  <si>
    <t>Khollikote Auto College,BAM</t>
  </si>
  <si>
    <t>51750/-</t>
  </si>
  <si>
    <t>Ratnakar Gajendra,Reader in Phylosophy</t>
  </si>
  <si>
    <t>46120/-,GP-9000/-</t>
  </si>
  <si>
    <t>14.7.11</t>
  </si>
  <si>
    <t>890/21.7.11</t>
  </si>
  <si>
    <t>Nabo Kishore Sahu,</t>
  </si>
  <si>
    <t>39400/-</t>
  </si>
  <si>
    <t>B.R.G.Jr.womans College,BAM</t>
  </si>
  <si>
    <t>52060/-G.P-9000</t>
  </si>
  <si>
    <t>948/28.7.11</t>
  </si>
  <si>
    <t>Kamakhi Prasad Patra,Reader in Economics</t>
  </si>
  <si>
    <t>B.A.College,Berhampur</t>
  </si>
  <si>
    <t>52250/-</t>
  </si>
  <si>
    <t>25.7.11</t>
  </si>
  <si>
    <t>Sabita Kumari Patnaik</t>
  </si>
  <si>
    <t>M.M.M.College,BAM</t>
  </si>
  <si>
    <t>Sachita Nanda Das</t>
  </si>
  <si>
    <t>Berhampur City College,BAM</t>
  </si>
  <si>
    <t>848/28.7.11</t>
  </si>
  <si>
    <t>Ramesh Kumar Sahu,</t>
  </si>
  <si>
    <t>Rayagada (Auto) College</t>
  </si>
  <si>
    <t xml:space="preserve">24.7.11 </t>
  </si>
  <si>
    <t>Rayagada</t>
  </si>
  <si>
    <t>10.00pm</t>
  </si>
  <si>
    <t>5.30AM</t>
  </si>
  <si>
    <t>Berhampur university</t>
  </si>
  <si>
    <t>10.00p.m</t>
  </si>
  <si>
    <t>26.7.11</t>
  </si>
  <si>
    <t>6.00 am</t>
  </si>
  <si>
    <t>Capt.Baikuntha Chaaran Patnaik,Reader in History</t>
  </si>
  <si>
    <t>Govt.Science College,Chatrapur</t>
  </si>
  <si>
    <t>Chatrapur</t>
  </si>
  <si>
    <t>7.30am</t>
  </si>
  <si>
    <t>60kms</t>
  </si>
  <si>
    <t>Dr.Harihar Mishra,Sr. Lect. In Odia</t>
  </si>
  <si>
    <t>Ganjam college,Ganjam</t>
  </si>
  <si>
    <t>Ganjam to Bhanjabihar and back</t>
  </si>
  <si>
    <t>84kms</t>
  </si>
  <si>
    <t>Prof.B.Kishore,Prof.in Zoology,</t>
  </si>
  <si>
    <t>Andhra University,Visakhapatnam</t>
  </si>
  <si>
    <t>61500/-</t>
  </si>
  <si>
    <t>Res(visakhapatnam)</t>
  </si>
  <si>
    <t>3.00p.m</t>
  </si>
  <si>
    <t>BAM Rly.Station</t>
  </si>
  <si>
    <t>8.15p.m</t>
  </si>
  <si>
    <t>28.7.11</t>
  </si>
  <si>
    <t>Berhampur</t>
  </si>
  <si>
    <t>5.55p.m</t>
  </si>
  <si>
    <t>Visakhapatnam residence</t>
  </si>
  <si>
    <t>10.45p.m</t>
  </si>
  <si>
    <t>B.K.Mohanty,Reader in Botony</t>
  </si>
  <si>
    <t>Khollikote(Auto) Collegee,Berhampur</t>
  </si>
  <si>
    <t>43250/-G.P-4200/-</t>
  </si>
  <si>
    <t>11.7.11</t>
  </si>
  <si>
    <t>9.2.11to 10.2.11</t>
  </si>
  <si>
    <t>2.2.11</t>
  </si>
  <si>
    <t>608/22.6.11</t>
  </si>
  <si>
    <t>Jaya Laxmi Rath,Lect. In Home Science</t>
  </si>
  <si>
    <t>16500/-</t>
  </si>
  <si>
    <t>13.6.11to17.6.11</t>
  </si>
  <si>
    <t>188KMS</t>
  </si>
  <si>
    <t>60% DA is allowed on17.6.11</t>
  </si>
  <si>
    <t>Kartik Ch.Shee,Lect. In Mathematics</t>
  </si>
  <si>
    <t>A.V.College,Balliguda</t>
  </si>
  <si>
    <t>22970/-</t>
  </si>
  <si>
    <t>5.6.11to9.6.11</t>
  </si>
  <si>
    <t>Balliguda to Berhampur university and back</t>
  </si>
  <si>
    <t>204kms</t>
  </si>
  <si>
    <t>6(six)days claimed instead of 5(five) days</t>
  </si>
  <si>
    <t>630/23.6.11</t>
  </si>
  <si>
    <t>Prakash Ch.Senapati,</t>
  </si>
  <si>
    <t>Khemundi College,Digapahandi</t>
  </si>
  <si>
    <t>19230/-</t>
  </si>
  <si>
    <t>19.3.11</t>
  </si>
  <si>
    <t>Digapandi</t>
  </si>
  <si>
    <t>B.Uand Back</t>
  </si>
  <si>
    <t>88kms</t>
  </si>
  <si>
    <t>Full DA Claimed instead of 60%</t>
  </si>
  <si>
    <t>981/1.8.11</t>
  </si>
  <si>
    <t>K.C.Patnaik,</t>
  </si>
  <si>
    <t>40320/-</t>
  </si>
  <si>
    <t>BAM TO B.U AND back</t>
  </si>
  <si>
    <t xml:space="preserve"> conveyance allowance of Rs.50/- was allowed and sanction by syndicate</t>
  </si>
  <si>
    <t>1061/9.8.11</t>
  </si>
  <si>
    <t>Premananda Mohakul</t>
  </si>
  <si>
    <t>B.P.Homoeopathic Medical College,BAM</t>
  </si>
  <si>
    <t>21500/-</t>
  </si>
  <si>
    <t>18.2.11</t>
  </si>
  <si>
    <t>1064/9.8.11</t>
  </si>
  <si>
    <t>Dr.Damburudhar Das,Principal,</t>
  </si>
  <si>
    <t>B.P.Homeopathic Medical College,BAM</t>
  </si>
  <si>
    <t>24500/-</t>
  </si>
  <si>
    <t>BAMTO B.U AND BACK</t>
  </si>
  <si>
    <t>1065/9.8.11</t>
  </si>
  <si>
    <t>Dr.D.D.Das,Principal</t>
  </si>
  <si>
    <t>1066/9.8.11</t>
  </si>
  <si>
    <t>26000/-</t>
  </si>
  <si>
    <t>21.7.11</t>
  </si>
  <si>
    <t>20.7.11</t>
  </si>
  <si>
    <t>1068/9.8.11</t>
  </si>
  <si>
    <t>P.K.Dwibedi,Reader in Oriya</t>
  </si>
  <si>
    <t>36000/-</t>
  </si>
  <si>
    <t>1069/9.8.11</t>
  </si>
  <si>
    <t>Radhanath Rath,Deptt. Of Mathematics</t>
  </si>
  <si>
    <t>8.8.11</t>
  </si>
  <si>
    <t>1094/12.8.11</t>
  </si>
  <si>
    <t>N.Bhaskar Reddy,Deptt.of Mathematics</t>
  </si>
  <si>
    <t>,S.V.University,Tirupati</t>
  </si>
  <si>
    <t>53000/-</t>
  </si>
  <si>
    <t>Tirupati</t>
  </si>
  <si>
    <t xml:space="preserve">Excess DA.claimed </t>
  </si>
  <si>
    <t>10.8.11</t>
  </si>
  <si>
    <t>9.30am</t>
  </si>
  <si>
    <t>V.Jaganath Patra,Prof</t>
  </si>
  <si>
    <t>Roland institute of phamacautical Sciences,Khodasingi</t>
  </si>
  <si>
    <t>61350/-</t>
  </si>
  <si>
    <t>6.8.11</t>
  </si>
  <si>
    <t>9.45AM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</si>
  <si>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</si>
  <si>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1159/24.8.11</t>
  </si>
  <si>
    <t>Dr.S.Sreenivas Patra,Professor</t>
  </si>
  <si>
    <t>18600/-</t>
  </si>
  <si>
    <t>29.7.11to1.8.11</t>
  </si>
  <si>
    <t>Rs.50/- fixed by syndicate</t>
  </si>
  <si>
    <t>1178/29.8.11</t>
  </si>
  <si>
    <t>N.K.J.Samanta</t>
  </si>
  <si>
    <t>Director Ganjam Law College,BAM</t>
  </si>
  <si>
    <t>Ch.Niranjan Patra,Associate Professor</t>
  </si>
  <si>
    <t>43000/-</t>
  </si>
  <si>
    <t>18.8.11to20.8.11</t>
  </si>
  <si>
    <t>1200/5.9.11</t>
  </si>
  <si>
    <t>Narandra Kumar Bhalo,Lect. In odia</t>
  </si>
  <si>
    <t>Jeevan jyoti Mohavidyalaya,Raikia</t>
  </si>
  <si>
    <t>19090/-</t>
  </si>
  <si>
    <t>27.8.11to3.9.11</t>
  </si>
  <si>
    <t>Raikia to B.U and back</t>
  </si>
  <si>
    <t>320kms</t>
  </si>
  <si>
    <t>Pratima Kumari Panigrahi,Lect. In Odia</t>
  </si>
  <si>
    <t>Bhanjanagar college</t>
  </si>
  <si>
    <t>18.8.11to29.8.11</t>
  </si>
  <si>
    <t>Bhanjanagar to B.u and back</t>
  </si>
  <si>
    <t>L.N.Patanaik,Lect. In Geology</t>
  </si>
  <si>
    <t>Digapahandi College,Digapahandi</t>
  </si>
  <si>
    <t>19450+4600</t>
  </si>
  <si>
    <t>28.8.11</t>
  </si>
  <si>
    <t>Digapandi to B.U and back</t>
  </si>
  <si>
    <t>S.Ramesh,Lect. In english</t>
  </si>
  <si>
    <t>12925/-</t>
  </si>
  <si>
    <t>19.8.11to31.8.11</t>
  </si>
  <si>
    <t>1237/9.9.11</t>
  </si>
  <si>
    <t>Dr.S.Narayan Rao,Reader in Telugu,</t>
  </si>
  <si>
    <t>34700+9000</t>
  </si>
  <si>
    <t>8.9.11to9.9.11</t>
  </si>
  <si>
    <t>Gunupur to B.U AND back</t>
  </si>
  <si>
    <t>396kms</t>
  </si>
  <si>
    <t>Dr.Promodini Hota,HOD of Education</t>
  </si>
  <si>
    <t>Kholikote(Auto) College</t>
  </si>
  <si>
    <t>47000/-</t>
  </si>
  <si>
    <t>24kms</t>
  </si>
  <si>
    <t>Prof.Bharati Nayak,Principal</t>
  </si>
  <si>
    <t>College of Nursery,BAM</t>
  </si>
  <si>
    <t>40000+6600</t>
  </si>
  <si>
    <t>1270/14.9.11</t>
  </si>
  <si>
    <t>Prof.Dr.N.S.J.Rao,Principal,</t>
  </si>
  <si>
    <t>Ganjam Law College,BAM</t>
  </si>
  <si>
    <t>30000/-</t>
  </si>
  <si>
    <t>10.9.11</t>
  </si>
  <si>
    <t>30kms</t>
  </si>
  <si>
    <t>1271/14.9.11</t>
  </si>
  <si>
    <t>K.Bhawani,Lect.in zoology</t>
  </si>
  <si>
    <t>28.8.11to5.9.11</t>
  </si>
  <si>
    <t>184kms</t>
  </si>
  <si>
    <t>Godavari Jena,Lect. In Odia</t>
  </si>
  <si>
    <t>M.K.Degree College,Gurandi</t>
  </si>
  <si>
    <t>28.8.11to3.9.11</t>
  </si>
  <si>
    <t>Gurandi to B.Uand back</t>
  </si>
  <si>
    <t>240kms</t>
  </si>
  <si>
    <t>1493/14.10.11</t>
  </si>
  <si>
    <t>Sunil Kumar Samantaraya,</t>
  </si>
  <si>
    <t>RICMS,Berhampur</t>
  </si>
  <si>
    <t>18000/-</t>
  </si>
  <si>
    <t>Prof.P.K.Misra,Retd Prof. of Chemistry</t>
  </si>
  <si>
    <t>Ashok Nagar,Berhampur</t>
  </si>
  <si>
    <t>19.9.11to24.9.11</t>
  </si>
  <si>
    <t>1501/15.10.11</t>
  </si>
  <si>
    <t>Sanjaya Kumar Prodhan,Lect in Odia</t>
  </si>
  <si>
    <t>Peoples college,Buguda</t>
  </si>
  <si>
    <t>28.8.11to 3.9.11</t>
  </si>
  <si>
    <t>Buguda to B.U AND back.</t>
  </si>
  <si>
    <t>R.K.Das,Scietist</t>
  </si>
  <si>
    <t>NIC,RDC,Berhampur</t>
  </si>
  <si>
    <t>18.4.11,28.4.11</t>
  </si>
  <si>
    <t>Berhampur to B.Uand back</t>
  </si>
  <si>
    <t>1294/16.9.11</t>
  </si>
  <si>
    <t>Pratap Kumar Padhi,Lect. In History</t>
  </si>
  <si>
    <t>Aska Science College,Aska.</t>
  </si>
  <si>
    <t>Aska</t>
  </si>
  <si>
    <t>9.00am</t>
  </si>
  <si>
    <t>B.U and Back</t>
  </si>
  <si>
    <t>100kms</t>
  </si>
  <si>
    <t>60% DA is allowed on28.8.11</t>
  </si>
  <si>
    <t>1322/20.9.11</t>
  </si>
  <si>
    <t>Dibakar Rath,Lect. In Pol.Sc.</t>
  </si>
  <si>
    <t>J.J.Mohavidyalaya,Raikia</t>
  </si>
  <si>
    <t>19090+4600</t>
  </si>
  <si>
    <t>5.9.11to14.9.11</t>
  </si>
  <si>
    <t>157kms</t>
  </si>
  <si>
    <t xml:space="preserve">        </t>
  </si>
  <si>
    <t>60% DA is allowed on5.9.11</t>
  </si>
  <si>
    <t>Dasarathi Bhuyan,Lect. In Pol.Sc.</t>
  </si>
  <si>
    <t>27135+4600</t>
  </si>
  <si>
    <t>6.9.11to13.9.11</t>
  </si>
  <si>
    <t>1514/17.10.11</t>
  </si>
  <si>
    <t>Gitanjali Patnaik,</t>
  </si>
  <si>
    <t>B.P.P.H.M.C,BAM</t>
  </si>
  <si>
    <t>21800/-</t>
  </si>
  <si>
    <t>Gyana Ranjan Mohanty</t>
  </si>
  <si>
    <t>Biju Patnaik Homoeopathic Medical Collegeand Hospital,BAM</t>
  </si>
  <si>
    <t>N.N.Sahu</t>
  </si>
  <si>
    <t>33000/-</t>
  </si>
  <si>
    <t>30KMS</t>
  </si>
  <si>
    <t>P.K.Pati</t>
  </si>
  <si>
    <t>Dr. Yugal Kishore</t>
  </si>
  <si>
    <t>Lingaraj Law College,BAM</t>
  </si>
  <si>
    <t>39000/-</t>
  </si>
  <si>
    <t>11.6.11,17.3.11</t>
  </si>
  <si>
    <t>1532/20.10.11</t>
  </si>
  <si>
    <t>Rabindra Nath Dash,Principal</t>
  </si>
  <si>
    <t>Kalinga Mohavidyalaya,G.Udayagiri</t>
  </si>
  <si>
    <t>56780/-</t>
  </si>
  <si>
    <t>20.10.11to21.10.11</t>
  </si>
  <si>
    <t>G.Udayagiri to B.U and back on 21.10.11</t>
  </si>
  <si>
    <t>270kms</t>
  </si>
  <si>
    <t>D.A not admissible</t>
  </si>
  <si>
    <t>1533/20.10.11</t>
  </si>
  <si>
    <t>Aerounous College,Sunabeda</t>
  </si>
  <si>
    <t>19.10.11to21.10.11</t>
  </si>
  <si>
    <t>Sunabeda to B.U and back</t>
  </si>
  <si>
    <t>700kms</t>
  </si>
  <si>
    <t>Excess detansion charge claimed.</t>
  </si>
  <si>
    <t>1558/22.10.11</t>
  </si>
  <si>
    <t>Bhaskar Padhy,Retd.Prof. of Botony,B.U</t>
  </si>
  <si>
    <t>Aditya Bhawan,Langipalli,BAM</t>
  </si>
  <si>
    <t>35650/-</t>
  </si>
  <si>
    <t>22.10.11</t>
  </si>
  <si>
    <t>1570/27.10.11</t>
  </si>
  <si>
    <t>Binayak Patnaik,</t>
  </si>
  <si>
    <t>Resource Person,DEC,b.u</t>
  </si>
  <si>
    <t>30640/-</t>
  </si>
  <si>
    <t>24KMS</t>
  </si>
  <si>
    <t>1347/23.9.11</t>
  </si>
  <si>
    <t>Bharati Nayak,Principal</t>
  </si>
  <si>
    <t>17720+6600</t>
  </si>
  <si>
    <t>P.K.Dash,Lect. In History</t>
  </si>
  <si>
    <t>75kms</t>
  </si>
  <si>
    <t>1348/24.9.11</t>
  </si>
  <si>
    <t>Prof.Madhu Sudan Rao,Deptt. Of English</t>
  </si>
  <si>
    <t>Acharya Nagarjuna University,GUNTUR</t>
  </si>
  <si>
    <t>60110/-</t>
  </si>
  <si>
    <t>23.9.11TO25.9.11</t>
  </si>
  <si>
    <t>Guntur to B.U AND BACK</t>
  </si>
  <si>
    <t>60%DA is admissible for 25.9.11</t>
  </si>
  <si>
    <t>1349/24.9.11</t>
  </si>
  <si>
    <t>Prof.P.Damodar,Heads Deptt. Of English</t>
  </si>
  <si>
    <t>Kalatiya University,Warangal</t>
  </si>
  <si>
    <t>112000/-</t>
  </si>
  <si>
    <t>Warangal to B.U and back</t>
  </si>
  <si>
    <t>60%DA is admissible for 23.9.11and25.9.11</t>
  </si>
  <si>
    <t>1350/24.9.11</t>
  </si>
  <si>
    <t>V.C.Sudeer,Prof.</t>
  </si>
  <si>
    <t>64000/-</t>
  </si>
  <si>
    <t>24.9.11</t>
  </si>
  <si>
    <t>Visakhapatnam to B.U and back</t>
  </si>
  <si>
    <t>D.A not admissible as plied by own car</t>
  </si>
  <si>
    <t>1351/24.9.11</t>
  </si>
  <si>
    <t>Kedar Nath Bisoyi,Lect. In Pol.Sc</t>
  </si>
  <si>
    <t>Balimela college of  Science and Technology,Balimela</t>
  </si>
  <si>
    <t>25300/-</t>
  </si>
  <si>
    <t>5.9.11to15.9.11</t>
  </si>
  <si>
    <t>Balimela to B.U and back</t>
  </si>
  <si>
    <t>60% DA admissible for 15.9.11</t>
  </si>
  <si>
    <t>1356/24.9.11</t>
  </si>
  <si>
    <t>Prof. D.C.Dash,Retd.</t>
  </si>
  <si>
    <t>Samballpur University,Jyoti Vihar,Sambalpur</t>
  </si>
  <si>
    <t>60000/-</t>
  </si>
  <si>
    <t>6.9.11to25.9.11</t>
  </si>
  <si>
    <t>Jyoti vihar to BAM University and back</t>
  </si>
  <si>
    <t>Excess DA Claimed  of 600/- instead of 200/-</t>
  </si>
  <si>
    <t>1362/26.9.11</t>
  </si>
  <si>
    <t>Prof.V.Nagalakshmi,Deptt. Of Computer Science,</t>
  </si>
  <si>
    <t>GITAM,Visakhapatnam</t>
  </si>
  <si>
    <t>51400/-</t>
  </si>
  <si>
    <t>24.9.11to25.9.11</t>
  </si>
  <si>
    <t xml:space="preserve"> DA Claimed for 24.9.11 is disallowed</t>
  </si>
  <si>
    <t>1364/26.9.11</t>
  </si>
  <si>
    <t xml:space="preserve"> P.S.Avadhani,Professor,Deptt. Of C.S&amp;S.E</t>
  </si>
  <si>
    <t>63412/-</t>
  </si>
  <si>
    <t>1387/29.9.11</t>
  </si>
  <si>
    <t>L.K.MohanaRao,Prof. of Economics</t>
  </si>
  <si>
    <t>121000/-</t>
  </si>
  <si>
    <t>28.9.11to29.9.11</t>
  </si>
  <si>
    <t>1388/29.9.11</t>
  </si>
  <si>
    <t>Raj Kumar Sen,</t>
  </si>
  <si>
    <t>Bipin Mitra Law,Calcutta</t>
  </si>
  <si>
    <t>28.9.11to30.9.11</t>
  </si>
  <si>
    <t>Howrah to B.U and back</t>
  </si>
  <si>
    <t>1397/30.9.11</t>
  </si>
  <si>
    <t>Prof.Y.Madhusudan Rao</t>
  </si>
  <si>
    <t>University college of Pharmaceutical Science,Kaketiya Unversity,Warangal</t>
  </si>
  <si>
    <t>29.9.11to30.9.11</t>
  </si>
  <si>
    <t>1786/1.12.11</t>
  </si>
  <si>
    <t>K.Aruna Lakshmi</t>
  </si>
  <si>
    <t>Biotechnology,GITAM University</t>
  </si>
  <si>
    <t>1.12.11</t>
  </si>
  <si>
    <t xml:space="preserve"> DA Claimed for 1.12.11 is disallowed due to road mileage claimed</t>
  </si>
  <si>
    <t>1791/2.12.11</t>
  </si>
  <si>
    <t>Bidhan Chandra Patra,Deptt. Of zoology</t>
  </si>
  <si>
    <t>Vidya Sagar UniversitymMidnapur(</t>
  </si>
  <si>
    <t>87000/-</t>
  </si>
  <si>
    <t>1.12.11TO3.12.11</t>
  </si>
  <si>
    <t>Vidyasagar university to BAM and back</t>
  </si>
  <si>
    <t>Full DA Claimed instead of 60%and 30% for 1.12.11 and 3.12.11</t>
  </si>
  <si>
    <t>1793/2.12.11</t>
  </si>
  <si>
    <t>V.Viveka Vardhan,Deptt. Of zoology</t>
  </si>
  <si>
    <t>1.12.11to3.12.11</t>
  </si>
  <si>
    <t>Vijayawada to B.U and back</t>
  </si>
  <si>
    <t>1677/15.11.11</t>
  </si>
  <si>
    <t>Prof. B.V.Sandeep,Deptt of zoology</t>
  </si>
  <si>
    <t>56500/-</t>
  </si>
  <si>
    <t>14.11.11to15.11.11</t>
  </si>
  <si>
    <t>1708/17.11.11</t>
  </si>
  <si>
    <t>Himansu Sekhar Rath,Lect.in Odia</t>
  </si>
  <si>
    <t>28.8.11TO3.9.11</t>
  </si>
  <si>
    <t>Excess D.As claimed</t>
  </si>
  <si>
    <t>1722/21.11.11</t>
  </si>
  <si>
    <t>V.Lokesh,Prof. and  Head</t>
  </si>
  <si>
    <t>Acharya Institure of Tecnology,Bangalore</t>
  </si>
  <si>
    <t>53900/-</t>
  </si>
  <si>
    <t>19.11.11to22.11.11</t>
  </si>
  <si>
    <t xml:space="preserve">Bangalore to BAM and back   </t>
  </si>
  <si>
    <t>1767/29.11.11</t>
  </si>
  <si>
    <t>R.P.Das</t>
  </si>
  <si>
    <t>Institute of management,P.T.R.S.Universittttty,Raipur</t>
  </si>
  <si>
    <t>103000/-</t>
  </si>
  <si>
    <t>28.11.11to30.11.11</t>
  </si>
  <si>
    <t>Raipur to B.U and back</t>
  </si>
  <si>
    <t>Full DA Claimed instead of 28.11.11and30.11.11</t>
  </si>
  <si>
    <t>1768/29.111.11</t>
  </si>
  <si>
    <t>Prof. K.S.Rao,Deptt. Of Commerce and Management Studies</t>
  </si>
  <si>
    <t>28.11.11to29.11.11</t>
  </si>
  <si>
    <t>DA is not admissible as Road mileage claimed</t>
  </si>
  <si>
    <t>1769/29.11.11</t>
  </si>
  <si>
    <t>V.Krishna Mohan,Prof. in DCMS</t>
  </si>
  <si>
    <t>Dr. Ambedkar University,Srikakulam,Etherla(A.P)</t>
  </si>
  <si>
    <t>Srikakulam to B.U  and  back</t>
  </si>
  <si>
    <t>1839/7.12.11</t>
  </si>
  <si>
    <t>Taratarani College,Purusothompur</t>
  </si>
  <si>
    <t>Purusothompur to B.U and back</t>
  </si>
  <si>
    <t>2112/16.1.12</t>
  </si>
  <si>
    <t>Surendra Panigrahi,Principal Aska Science College,Aska</t>
  </si>
  <si>
    <t>47780+9000</t>
  </si>
  <si>
    <t>9.1.12</t>
  </si>
  <si>
    <t>Aska to B.Uand back</t>
  </si>
  <si>
    <t>2142/18.1.12</t>
  </si>
  <si>
    <t>Satya Ranjan Panigrahi,Lect. In Education</t>
  </si>
  <si>
    <t>N.S.B.College,Tumudibandha</t>
  </si>
  <si>
    <t>27.5.11to10.6.11</t>
  </si>
  <si>
    <t>Tumudibandha to B.U and back</t>
  </si>
  <si>
    <t>470kms</t>
  </si>
  <si>
    <t>1975/30.12.11</t>
  </si>
  <si>
    <t>Prof.T.Suryanarayan</t>
  </si>
  <si>
    <t>Heads of Deptt.,Deptt. Of History,Andhra University</t>
  </si>
  <si>
    <t>48663/-</t>
  </si>
  <si>
    <t>29.12.11to30.12.11</t>
  </si>
  <si>
    <t>Full DA Claimed instead of 60% on 29.12.11</t>
  </si>
  <si>
    <t>1977/30.12.11</t>
  </si>
  <si>
    <t>Prof.P.Narasimha Rao,Deptt. Of Public Admn.and HRM,</t>
  </si>
  <si>
    <t>Kakatiya University,Warangal</t>
  </si>
  <si>
    <t>G.P-10000/-</t>
  </si>
  <si>
    <t>29.12.11TO31.12.11</t>
  </si>
  <si>
    <t>Kagiput to Berhampur and back</t>
  </si>
  <si>
    <t>Full DA Claimed instead of 60% on 1.12.11</t>
  </si>
  <si>
    <t>1980/30.12.11</t>
  </si>
  <si>
    <t>30.12.11to31.12.11</t>
  </si>
  <si>
    <t>G.Udayagiri to B.U and back on 31.12.11</t>
  </si>
  <si>
    <t>2379/3.3.12</t>
  </si>
  <si>
    <t>S.K.Panda,Lect</t>
  </si>
  <si>
    <t>21700/-</t>
  </si>
  <si>
    <t>Full DA Claimed instead of 60% on 18.2.12</t>
  </si>
  <si>
    <t>Pran Krishna Patnaik,Lect.in zoology</t>
  </si>
  <si>
    <t>K.B.V.Mohavidyalaya,K.S.Nagar</t>
  </si>
  <si>
    <t>23670/-</t>
  </si>
  <si>
    <t>18.2.12</t>
  </si>
  <si>
    <t>K.S.Nagar to B.U and back</t>
  </si>
  <si>
    <t>Santosh Kumar Choudhury,Lect.in Chemistry</t>
  </si>
  <si>
    <t>24070+4600</t>
  </si>
  <si>
    <t>Dr.Srikanta Mohapatra,Principal</t>
  </si>
  <si>
    <t>47120/-</t>
  </si>
  <si>
    <t>Sukanta Panda,Lect. In Botony</t>
  </si>
  <si>
    <t>24870/-</t>
  </si>
  <si>
    <t>Pratap Chandra Das,</t>
  </si>
  <si>
    <t>Basanta Kumar Samant,Retd.Principal</t>
  </si>
  <si>
    <t>47860+9000</t>
  </si>
  <si>
    <t>Khollikote to Bhanjabihar AND back</t>
  </si>
  <si>
    <t>Prabhakar Sabat,Reader in Odia</t>
  </si>
  <si>
    <t>44820/-</t>
  </si>
  <si>
    <t>Hinjlicut to B.U and back</t>
  </si>
  <si>
    <t>Sunkura Majhi,Reader in Zoology</t>
  </si>
  <si>
    <t>41000/-</t>
  </si>
  <si>
    <t>Sriram Mishra,Lect. In Economics</t>
  </si>
  <si>
    <t>Susil Kumar Panigrahi,Lect. In Botony</t>
  </si>
  <si>
    <t>19642+4600</t>
  </si>
  <si>
    <t>Dr. Ajit Kumar Mishra,Lect. In Mathematics</t>
  </si>
  <si>
    <t>35880+9000</t>
  </si>
  <si>
    <t>Ajit Kumar Mishra,Lect. In Chemistry</t>
  </si>
  <si>
    <t>Ashok Kumar Sahu,Lect.in Chemistry</t>
  </si>
  <si>
    <t>BiswasrayScience College,Pattapur</t>
  </si>
  <si>
    <t>19780/-</t>
  </si>
  <si>
    <t>Pattapur to B.U and back</t>
  </si>
  <si>
    <t>Dibakar Mishra</t>
  </si>
  <si>
    <t>Polosara Science College,Polosara</t>
  </si>
  <si>
    <t>G.P-4600/-</t>
  </si>
  <si>
    <t>Polosara to Berhampur university and back</t>
  </si>
  <si>
    <t>2245/11.2.12</t>
  </si>
  <si>
    <t>Prafulla Moharana,Sr.Lect.in Law,</t>
  </si>
  <si>
    <t>Jeypore Law College,Jeypore</t>
  </si>
  <si>
    <t>15666/-</t>
  </si>
  <si>
    <t>5.1.12to11.1.12</t>
  </si>
  <si>
    <t>Jeypore to BAM and back</t>
  </si>
  <si>
    <t>Full DA Claimed instead of 60% on 5.1.12</t>
  </si>
  <si>
    <t>2252/14.2.12</t>
  </si>
  <si>
    <t>Dr.Promodini Hotta,Lect. In Education.</t>
  </si>
  <si>
    <t>46000+9000</t>
  </si>
  <si>
    <t>2258/15.2.12</t>
  </si>
  <si>
    <t>Prof.J.S.Mathur,Professor,Faculty of Commerce</t>
  </si>
  <si>
    <t>Benaras Hindu UniversityVaranasi</t>
  </si>
  <si>
    <t>66710/-</t>
  </si>
  <si>
    <t>8.2.12to11.2.12</t>
  </si>
  <si>
    <t xml:space="preserve">Mughalsarai to BAM and back </t>
  </si>
  <si>
    <t>5(five)days DA claimed instead of 4(four) days</t>
  </si>
  <si>
    <t>2400/12.3.12</t>
  </si>
  <si>
    <t>Suguna Patnaik,Deptt. Of English</t>
  </si>
  <si>
    <t>24240/-</t>
  </si>
  <si>
    <t>22.2.12</t>
  </si>
  <si>
    <t>Full DA Claimed instead of 60% on 22.2.12</t>
  </si>
  <si>
    <t>V.Sarveswar Rao</t>
  </si>
  <si>
    <t>Dr.V.L.Visoyi,</t>
  </si>
  <si>
    <t>A.C..Homoeapathic Medical College and Hospital,BBSR.</t>
  </si>
  <si>
    <t>21580/-</t>
  </si>
  <si>
    <t>24.6.11to28.6.11</t>
  </si>
  <si>
    <t>Full DA Claimed instead of 60% on 24.6.11and28.6.11</t>
  </si>
  <si>
    <t>Dr.Bijaya Chandra Das</t>
  </si>
  <si>
    <t>B.P.H.M.College and Hospital,Berhampur</t>
  </si>
  <si>
    <t>35000/-</t>
  </si>
  <si>
    <t>Dr.Santosh Kumar Prodhan,Deptt. Of Computer Science</t>
  </si>
  <si>
    <t>43250/-</t>
  </si>
  <si>
    <t>Full DA Claimed instead of 60% on3.3.12</t>
  </si>
  <si>
    <t>2440/16.4.12</t>
  </si>
  <si>
    <t>Arup Podar</t>
  </si>
  <si>
    <t>13.3.12</t>
  </si>
  <si>
    <t>Full DA Claimed instead of 60% on 14.3.12</t>
  </si>
  <si>
    <t>Shaikh Sayeed,Lect. In Hindi</t>
  </si>
  <si>
    <t>10.3.12</t>
  </si>
  <si>
    <t>Full DA Claimed instead of 60% on 10.3.12</t>
  </si>
  <si>
    <t>2492/20.3.12</t>
  </si>
  <si>
    <t>Bijaya Kumar Mohanty,Reader in Botony</t>
  </si>
  <si>
    <t>K.K.(Auto) College,Berhampur</t>
  </si>
  <si>
    <t>43250/-+9000</t>
  </si>
  <si>
    <t>2267/16.2.12</t>
  </si>
  <si>
    <t>N.S.J.Rao,Retd.Professor of Law</t>
  </si>
  <si>
    <t>Braja Nagar,Berhampur</t>
  </si>
  <si>
    <t>16.2.12</t>
  </si>
  <si>
    <t>2271/17.2.12</t>
  </si>
  <si>
    <t>Sudipta Banerjee,Deptt.of Commerce</t>
  </si>
  <si>
    <t>Calcutta University</t>
  </si>
  <si>
    <t>68610/-</t>
  </si>
  <si>
    <t>16.2.12to18.2.12</t>
  </si>
  <si>
    <t>DA  not admissible on16.2.12</t>
  </si>
  <si>
    <t>2273/17.2.12</t>
  </si>
  <si>
    <t>Jaganath Panda,Retd.Professor</t>
  </si>
  <si>
    <t>Sastri Nagar,Berhampur</t>
  </si>
  <si>
    <t>56800/-</t>
  </si>
  <si>
    <t>2274/17.2.12</t>
  </si>
  <si>
    <t>Sri Ramakanta Rath,IAS (Retd.)</t>
  </si>
  <si>
    <t>Kharavela Nagar ,BBSR</t>
  </si>
  <si>
    <t>16.2.12TO18.2.12</t>
  </si>
  <si>
    <t>358KMS</t>
  </si>
  <si>
    <t>2284/22.2.12</t>
  </si>
  <si>
    <t>Prof.P.S.Tripathy,Faculty of management studies</t>
  </si>
  <si>
    <t>B.H.U,Varanasi</t>
  </si>
  <si>
    <t>50000+10000</t>
  </si>
  <si>
    <t>20.2.12 to24.2.12</t>
  </si>
  <si>
    <t xml:space="preserve">60% DA is admissible instead of full D.A on24.2.12 </t>
  </si>
  <si>
    <t>2285/22.2.12</t>
  </si>
  <si>
    <t>Prof.G.Tulasi Rao,Heads deptt. Of Commerce and Management Studies</t>
  </si>
  <si>
    <t>B.R.Ambedkar University,Srikakulam</t>
  </si>
  <si>
    <t>14.2.12to15.2.12</t>
  </si>
  <si>
    <t>Res.Srikakulam to Berhampur university and back</t>
  </si>
  <si>
    <t xml:space="preserve">60% DA is admissible instead of full D.A on14.2.12 </t>
  </si>
  <si>
    <t>2290/23.2.12</t>
  </si>
  <si>
    <t>Jaganath Baidya,Lect. In Pol.Sc.</t>
  </si>
  <si>
    <t xml:space="preserve">60% DA is admissible instead of full D.A on1.2.12 </t>
  </si>
  <si>
    <t>Ramnatha Sahu</t>
  </si>
  <si>
    <t>Chikiti Mohavidyalaya,Chikiti</t>
  </si>
  <si>
    <t>9300+4600</t>
  </si>
  <si>
    <t>Chikiti to B.U and back</t>
  </si>
  <si>
    <t>20270/-</t>
  </si>
  <si>
    <t>P.Pur to B.U and back</t>
  </si>
  <si>
    <t>Krushna Chandra Panda,Lect.in Education</t>
  </si>
  <si>
    <t>Nrusinghanath College,Mahanadapur</t>
  </si>
  <si>
    <t>14333/-</t>
  </si>
  <si>
    <t xml:space="preserve">1.2.12 </t>
  </si>
  <si>
    <t>Mahanadapur to BU and back</t>
  </si>
  <si>
    <t>Pradip Ku Sahu</t>
  </si>
  <si>
    <t xml:space="preserve"> 2290/23.2.12</t>
  </si>
  <si>
    <t>24200+4600/-</t>
  </si>
  <si>
    <t>Akula Khanduala,Lect.in Chemistry</t>
  </si>
  <si>
    <t>Amulya Ku Pani,</t>
  </si>
  <si>
    <t>Harish Ch Das,Lect.in Economics</t>
  </si>
  <si>
    <t>4800/-(GP)</t>
  </si>
  <si>
    <t>31.1.12</t>
  </si>
  <si>
    <t>60% DA is admissible instead of full D.A on31.1.12</t>
  </si>
  <si>
    <t>Binad Kumar Dash</t>
  </si>
  <si>
    <t>Anchalika Degree College,Jaganathprasad</t>
  </si>
  <si>
    <t>J.N.Prasad to B.U and back</t>
  </si>
  <si>
    <t>20300/-</t>
  </si>
  <si>
    <t>3.2.12</t>
  </si>
  <si>
    <t>60% DA is admissible instead of full D.A on3.2.12</t>
  </si>
  <si>
    <t>2294/23.2.12</t>
  </si>
  <si>
    <t>Prof.Basaveswara Rao,Deptt. Of Chemistry</t>
  </si>
  <si>
    <t>Krishana University,Machilipatnam</t>
  </si>
  <si>
    <t>54700/-</t>
  </si>
  <si>
    <t>22.2.12to24.2.12</t>
  </si>
  <si>
    <t>Machilipatnam to B.U and back</t>
  </si>
  <si>
    <t>60% DA is admissible instead of full D.A on22.2.12,24.2.12</t>
  </si>
  <si>
    <t>2316/27.2.12</t>
  </si>
  <si>
    <t>Sakuntala Baliarsingh,Retd.Principal</t>
  </si>
  <si>
    <t>Sahid Nagar,BBSR</t>
  </si>
  <si>
    <t>45000/-</t>
  </si>
  <si>
    <t>26.1.12to 27.1.12</t>
  </si>
  <si>
    <t>60% DA is admissible instead of full D.A on26.1.12</t>
  </si>
  <si>
    <t>2521/23.3.12</t>
  </si>
  <si>
    <t>S.P.Panigrahi,HOD,Department of Geology,</t>
  </si>
  <si>
    <t>7000/-</t>
  </si>
  <si>
    <t>60% DA is admissible instead of full D.A on21.3.12</t>
  </si>
  <si>
    <t>60% DA is admissible instead of full D.A on2.2.12</t>
  </si>
  <si>
    <t>Harihar Mishra,Deptt.of Odia</t>
  </si>
  <si>
    <t>26900+8000</t>
  </si>
  <si>
    <t>Rabi Narayan Mishra,Lect. In Pol.Sc.</t>
  </si>
  <si>
    <t>Science College,Konkorada</t>
  </si>
  <si>
    <t>25300+4600</t>
  </si>
  <si>
    <t>Kankarada to B.U and back</t>
  </si>
  <si>
    <t>Gopal Krushna Mohapatra</t>
  </si>
  <si>
    <t>S.B.P.Mohavidyalaya,Samantiapalli</t>
  </si>
  <si>
    <t>23070+4600</t>
  </si>
  <si>
    <t>Samantiapalli to B.Uand back</t>
  </si>
  <si>
    <t>J.Prakash Chandra Senapati</t>
  </si>
  <si>
    <t>19810/-</t>
  </si>
  <si>
    <t>Digapahandi to BAM and back</t>
  </si>
  <si>
    <t>Dr.Ajit Kumar Mishra,Reader in Mathematics</t>
  </si>
  <si>
    <t>38880+9000</t>
  </si>
  <si>
    <t>2.2.12to3.2.12</t>
  </si>
  <si>
    <t>60% DA is admissible instead of full D.A on2.2.12and 3.2.12</t>
  </si>
  <si>
    <t>2350/29.2.12</t>
  </si>
  <si>
    <t>52060+9000</t>
  </si>
  <si>
    <t>Dr.P.K.Patnaik,Reader</t>
  </si>
  <si>
    <t>Nivedita Das</t>
  </si>
  <si>
    <t>Monaj PatnaikLect.in English</t>
  </si>
  <si>
    <t>38520/-</t>
  </si>
  <si>
    <t>1.2.12to3.2.12</t>
  </si>
  <si>
    <t>60% DA is admissible instead of full D.A on1.2.12to 3.2.12</t>
  </si>
  <si>
    <t>Bignaraj Patnaik,</t>
  </si>
  <si>
    <t>24380+4600</t>
  </si>
  <si>
    <t>60% DA is admissible instead of full D.A on 3.2.12</t>
  </si>
  <si>
    <t>Purna Chandra Tripathy</t>
  </si>
  <si>
    <t>14300/-</t>
  </si>
  <si>
    <t>4.2.12TO5.2.12</t>
  </si>
  <si>
    <t>60% DA is admissible instead of full D.A on 5.2.12</t>
  </si>
  <si>
    <t>Ajit Kumar Mishra</t>
  </si>
  <si>
    <t>60% DA is admissible instead of full D.A on 4.2.12</t>
  </si>
  <si>
    <t>19370+4600</t>
  </si>
  <si>
    <t>4.2.12</t>
  </si>
  <si>
    <t>5.2.12</t>
  </si>
  <si>
    <t>60% DA is admissible instead of full D.A on 1.2.12</t>
  </si>
  <si>
    <t>E.Rabi Narayan Patra,Lect. In Chemistry</t>
  </si>
  <si>
    <t>A.Mohavidyalaya,B.D.Pur</t>
  </si>
  <si>
    <t>4.2.12to5.2.12</t>
  </si>
  <si>
    <t>K.B.Pur to B.U and back</t>
  </si>
  <si>
    <t>2351/29.2.12</t>
  </si>
  <si>
    <t>Rajesh Kumar Patra,Lect.in Education</t>
  </si>
  <si>
    <t xml:space="preserve"> Chikiti Mohavidyalaya</t>
  </si>
  <si>
    <t>23600/-</t>
  </si>
  <si>
    <t>25.2.12</t>
  </si>
  <si>
    <t>Brundaban Patnaik,Reader in Education</t>
  </si>
  <si>
    <t>9000/-</t>
  </si>
  <si>
    <t>27.2.12</t>
  </si>
  <si>
    <t>94000/-</t>
  </si>
  <si>
    <t>43250+9000</t>
  </si>
  <si>
    <t>Bijaya kumar Nayak,Reader in zoology</t>
  </si>
  <si>
    <t>24.2.12</t>
  </si>
  <si>
    <t>60% DA is admissible instead of full D.A on 24.2.12</t>
  </si>
  <si>
    <t>Gouranga Ch.Mohanty,Professor of Physics</t>
  </si>
  <si>
    <t>45850+10000</t>
  </si>
  <si>
    <t>Bala krishna Biswal,Reader in Logic and Philosophy</t>
  </si>
  <si>
    <t>K.S.U.B.College,Bhanjanagar</t>
  </si>
  <si>
    <t>41720+9000</t>
  </si>
  <si>
    <t>24.2.12to25.2.12</t>
  </si>
  <si>
    <t>Ashok Kumar Dash,Associate Professor</t>
  </si>
  <si>
    <t>M.K.C.G.Medical College,BAM</t>
  </si>
  <si>
    <t>85000/-</t>
  </si>
  <si>
    <t>Rajalaxmi Mishra,Reader</t>
  </si>
  <si>
    <t>33000+5600</t>
  </si>
  <si>
    <t>Mamata Panda</t>
  </si>
  <si>
    <t>31320/-+7000/-</t>
  </si>
  <si>
    <t>Prof.A.Subramanyam,</t>
  </si>
  <si>
    <t>College of Law,Andhra University</t>
  </si>
  <si>
    <t>60% DA is admissible and excess train fare claimed due to totalling mistake</t>
  </si>
  <si>
    <t>Statement-H(Vide Para No-14-16 of A/R)</t>
  </si>
  <si>
    <t>Sanction order No and Date</t>
  </si>
  <si>
    <t>Amount sanctioned</t>
  </si>
  <si>
    <t>Voucher No And Date</t>
  </si>
  <si>
    <t>Cheque No and Date</t>
  </si>
  <si>
    <t>Sri Syam Sundar Nayak,Sr.Typist</t>
  </si>
  <si>
    <t>3026/30.3.2011</t>
  </si>
  <si>
    <t>7.4.2011</t>
  </si>
  <si>
    <t>Refund of GIS amount</t>
  </si>
  <si>
    <t>499329/7.4.2011</t>
  </si>
  <si>
    <t>Acq.Page-253</t>
  </si>
  <si>
    <t>Smt Usha Kiran Das W/O Late Dr.R.K.Das,Ex-Sr Lect,IRPM</t>
  </si>
  <si>
    <t>2645/18.3.2011</t>
  </si>
  <si>
    <t>24.5.2011</t>
  </si>
  <si>
    <t>Payment of obsequies</t>
  </si>
  <si>
    <t>In cash</t>
  </si>
  <si>
    <t>Acq.page-249</t>
  </si>
  <si>
    <t>Smt.Nibedita Tarasia W/O Late Prasanta Ku Behera</t>
  </si>
  <si>
    <t>Ex Prof.Botony</t>
  </si>
  <si>
    <t>3062/31.3.2011</t>
  </si>
  <si>
    <t>7.4.11</t>
  </si>
  <si>
    <t>499330/7.4.2011</t>
  </si>
  <si>
    <t>Acq.Page-255</t>
  </si>
  <si>
    <t>Dr.Promad Ku Das,Retd.Res.Asst,B.U</t>
  </si>
  <si>
    <t>5258/17.6.2011</t>
  </si>
  <si>
    <t>675/28.6.2011</t>
  </si>
  <si>
    <t>499545/28.6.2011</t>
  </si>
  <si>
    <t>Acq.P-257</t>
  </si>
  <si>
    <t>Jaganath Behera</t>
  </si>
  <si>
    <t>Retd. Attender</t>
  </si>
  <si>
    <t>5369/16.6.2011</t>
  </si>
  <si>
    <t>-do-</t>
  </si>
  <si>
    <t>6</t>
  </si>
  <si>
    <t>Sri Murtyunjaya Ram Das S/O Rabindra Nath Das,Ex-Laboratory Attendent</t>
  </si>
  <si>
    <t>5976/25.6.2011</t>
  </si>
  <si>
    <t>6.7.2011</t>
  </si>
  <si>
    <t>In Cash</t>
  </si>
  <si>
    <t>Acq. P-259</t>
  </si>
  <si>
    <t>Sri Sudhakar Mishra,Prof. Of Physics(Retd.)</t>
  </si>
  <si>
    <t>7329/9.8.2011</t>
  </si>
  <si>
    <t>1168/26.8.2011</t>
  </si>
  <si>
    <t>499699/26.8.2011</t>
  </si>
  <si>
    <t>Acq.P-261</t>
  </si>
  <si>
    <t>Sri Sahadev Patra,Ex-Choukidar/Peon,Deptt of Odiya</t>
  </si>
  <si>
    <t>7361/10.8.2011</t>
  </si>
  <si>
    <t>Acq.P-263</t>
  </si>
  <si>
    <t>Sri Bijaya Ku Acharya,Retd.Asst.Registrar</t>
  </si>
  <si>
    <t>8271/8.9.2011</t>
  </si>
  <si>
    <t>499743/16.9.2011</t>
  </si>
  <si>
    <t>Acq.P-267</t>
  </si>
  <si>
    <t>Late Sahadev Mohanty,Ex-Choukidar/Peon</t>
  </si>
  <si>
    <t>8491/13.9.2011</t>
  </si>
  <si>
    <t>21.9.2011</t>
  </si>
  <si>
    <t>Payment of Obsequious</t>
  </si>
  <si>
    <t>Acq.p-269</t>
  </si>
  <si>
    <t>Smt G.Kameswari W/O Late G.MarkanyaRao,Ex-S.O</t>
  </si>
  <si>
    <t>9017/23.9.2011</t>
  </si>
  <si>
    <t>1647/8.11.11</t>
  </si>
  <si>
    <t>499874/8.11.2011</t>
  </si>
  <si>
    <t>Acq.P-271 to 272</t>
  </si>
  <si>
    <t>Sri Dibakar Bhuyan,Retd.Lab Attender.</t>
  </si>
  <si>
    <t>9211/28.9.11</t>
  </si>
  <si>
    <t>1647/8.1.11</t>
  </si>
  <si>
    <t>1500</t>
  </si>
  <si>
    <t>13</t>
  </si>
  <si>
    <t>Sri P.Rajeswar Rao,Retd.Lab Attender</t>
  </si>
  <si>
    <t>9181/26.9.11</t>
  </si>
  <si>
    <t>2700</t>
  </si>
  <si>
    <t>14</t>
  </si>
  <si>
    <t>Sri Raghunath Padhy,Retd Monitor</t>
  </si>
  <si>
    <t>9193/26.9.2011</t>
  </si>
  <si>
    <t>15</t>
  </si>
  <si>
    <t>Sri Rankanidhi Sahu,Retd Prof. Of Physics</t>
  </si>
  <si>
    <t>9192/28.9.2011</t>
  </si>
  <si>
    <t>2570</t>
  </si>
  <si>
    <t>16</t>
  </si>
  <si>
    <t>Dr.Snehalata Panda,Retd.Prof. of Pol.Sc.</t>
  </si>
  <si>
    <t>9906/31.10.11</t>
  </si>
  <si>
    <t>1770/30.11.11</t>
  </si>
  <si>
    <t>Acq P-275</t>
  </si>
  <si>
    <t>Sri V.Janardan Rao,Retd.Section Officer,B.U</t>
  </si>
  <si>
    <t>10067/4.11.11</t>
  </si>
  <si>
    <t>1929/26.12.11</t>
  </si>
  <si>
    <t>499981/26.12.11</t>
  </si>
  <si>
    <t>Acq.P-281</t>
  </si>
  <si>
    <t>Dr. Bauri Bandhu Kar</t>
  </si>
  <si>
    <t>Prof. Of Oriya,B.U</t>
  </si>
  <si>
    <t>10380/14.11.11</t>
  </si>
  <si>
    <t>19</t>
  </si>
  <si>
    <t>Sri Brundaban Pandit,Retd. Peon</t>
  </si>
  <si>
    <t>11534/20.12.11</t>
  </si>
  <si>
    <t>20</t>
  </si>
  <si>
    <t>Sri Promad Chandra Patro,Retd.Asst Res.</t>
  </si>
  <si>
    <t>1004/2.2.12</t>
  </si>
  <si>
    <t>2231/9.2.12</t>
  </si>
  <si>
    <t>500088/9.2.12</t>
  </si>
  <si>
    <t>Acq.P-285</t>
  </si>
  <si>
    <t>Sri Chandra Sekhar Nanda,Retd Type Supervisor</t>
  </si>
  <si>
    <t>1006/2.2.12</t>
  </si>
  <si>
    <t>22</t>
  </si>
  <si>
    <t>Smt Baijayanti Nayak,W/O Prahallad Nayak,Ex-lab Attendant</t>
  </si>
  <si>
    <t>1043/3.2.12</t>
  </si>
  <si>
    <t>2315/27.2.12</t>
  </si>
  <si>
    <t>500112/27.2.12</t>
  </si>
  <si>
    <t>Acq.P-287</t>
  </si>
  <si>
    <t>Appendix-X(Vide Para-14-18 of A/R)</t>
  </si>
  <si>
    <t>Statement showing the Refund of GIS from available cash to Retd.Employees during the year 2011-12 of Berhampur University</t>
  </si>
  <si>
    <t>Sl No.</t>
  </si>
  <si>
    <t>Name of the fellows claimed</t>
  </si>
  <si>
    <t>Date of payment</t>
  </si>
  <si>
    <t>Amount claimed per month</t>
  </si>
  <si>
    <t>Cheque No/Date.</t>
  </si>
  <si>
    <t>Total amount</t>
  </si>
  <si>
    <t>INSPIRE  FELLOWS</t>
  </si>
  <si>
    <t>Ms.Getanjali Jena,JRF INSPIRE FELLOW</t>
  </si>
  <si>
    <t>1.3.2011 to 31.3.11</t>
  </si>
  <si>
    <t>18.4.2011</t>
  </si>
  <si>
    <t>1600.00@10%</t>
  </si>
  <si>
    <t>998528/18.4.11</t>
  </si>
  <si>
    <t>`</t>
  </si>
  <si>
    <t>1.4.2011 to 30.4.2011</t>
  </si>
  <si>
    <t>14.5.2011</t>
  </si>
  <si>
    <t>998533/14.5.2011</t>
  </si>
  <si>
    <t>p-27</t>
  </si>
  <si>
    <t>1.5.2011 to 31.5.2011</t>
  </si>
  <si>
    <t>16.6.2011</t>
  </si>
  <si>
    <t>998538/16.6.11</t>
  </si>
  <si>
    <t>p-29</t>
  </si>
  <si>
    <t>1.6.2011 to 31.8.2011</t>
  </si>
  <si>
    <t>20.9.2011</t>
  </si>
  <si>
    <t>348434/20.9.2011</t>
  </si>
  <si>
    <t>p-37</t>
  </si>
  <si>
    <t>1.9.2011 to 30.9.2011</t>
  </si>
  <si>
    <t>24.10.2011</t>
  </si>
  <si>
    <t>348439/24.10.2011</t>
  </si>
  <si>
    <t>p-39</t>
  </si>
  <si>
    <t>1.10.11 to 31.10.11</t>
  </si>
  <si>
    <t>28.11.11</t>
  </si>
  <si>
    <t>1600.00 @10%</t>
  </si>
  <si>
    <t>348446/28.11.11</t>
  </si>
  <si>
    <t>1.11.11 to 30.11.11</t>
  </si>
  <si>
    <t>348458/5.1.12</t>
  </si>
  <si>
    <t>p-45</t>
  </si>
  <si>
    <t>1.12.11 to 31.12.11</t>
  </si>
  <si>
    <t>348461/19.1.12</t>
  </si>
  <si>
    <t>1.1.12 to 29.2.12</t>
  </si>
  <si>
    <t>20.3.12</t>
  </si>
  <si>
    <t>800.00@10%</t>
  </si>
  <si>
    <t>348473/20.3.12</t>
  </si>
  <si>
    <t>p-53</t>
  </si>
  <si>
    <t>Budhadev Seth,JRF INSPIRE FELLOW,Marine Science</t>
  </si>
  <si>
    <t>1.2.2011 to31.3.11</t>
  </si>
  <si>
    <t>800.00@5%</t>
  </si>
  <si>
    <t>998528/18.4.2011</t>
  </si>
  <si>
    <t>p-25</t>
  </si>
  <si>
    <t>1.4.2011 to 30.4.11</t>
  </si>
  <si>
    <t>998533/14.5.11</t>
  </si>
  <si>
    <t>998538/16.6.2011</t>
  </si>
  <si>
    <t>1.6.2011 to 30.6.2011</t>
  </si>
  <si>
    <t>998547/27.7.11</t>
  </si>
  <si>
    <t>p-31</t>
  </si>
  <si>
    <t>1.7.2011 to 31.7.2011</t>
  </si>
  <si>
    <t>18.8.2011</t>
  </si>
  <si>
    <t>348426/18.8.2011</t>
  </si>
  <si>
    <t>p-33</t>
  </si>
  <si>
    <t>1.8.2011 to 31.8.2011</t>
  </si>
  <si>
    <t>1.9.2011 to 31.9.2011</t>
  </si>
  <si>
    <t>348439/24.10.11</t>
  </si>
  <si>
    <t>1.11.2011 to 30.11.11</t>
  </si>
  <si>
    <t>16.12.11</t>
  </si>
  <si>
    <t>348452/16.12.11</t>
  </si>
  <si>
    <t>p-43</t>
  </si>
  <si>
    <t>1.1.12 to 31.1.12</t>
  </si>
  <si>
    <t>348467/16.2.12</t>
  </si>
  <si>
    <t>1.2.12 to 29.2.12</t>
  </si>
  <si>
    <t>J.Sruti,JRF INSPIRE FELLOW</t>
  </si>
  <si>
    <t>1.3.2011 to 31.3.2011</t>
  </si>
  <si>
    <t>1800.00@10%</t>
  </si>
  <si>
    <t>1800.00</t>
  </si>
  <si>
    <t>1.7.2011 to31.7.2011</t>
  </si>
  <si>
    <t>1800.00 @10%</t>
  </si>
  <si>
    <t>1.10.2011 to 31.10.2011</t>
  </si>
  <si>
    <t>1.12.11to 31.12.11</t>
  </si>
  <si>
    <t>Mrs Sibangini Mishra,JRF(Inspired fellow)</t>
  </si>
  <si>
    <t>6.10.10 to 31.7.2011</t>
  </si>
  <si>
    <t>30.8.2011</t>
  </si>
  <si>
    <t>348430/30.8.2011</t>
  </si>
  <si>
    <t>1.8.2011to 31.10.2011</t>
  </si>
  <si>
    <t>Arjun Muduli,INSPIRE(DST)</t>
  </si>
  <si>
    <t>1.9.2011 to 30.9.11</t>
  </si>
  <si>
    <t>Narayan Sahu,Electronic Science</t>
  </si>
  <si>
    <t>1.10.2011 to 31.1.2012</t>
  </si>
  <si>
    <t>6400.00@10%</t>
  </si>
  <si>
    <t>348469/24.2.12</t>
  </si>
  <si>
    <t>p-51</t>
  </si>
  <si>
    <t>Subhasree Sahu,Mar.Sc.</t>
  </si>
  <si>
    <t>14.11.11 to 31.1.12</t>
  </si>
  <si>
    <t>4107.00@10%</t>
  </si>
  <si>
    <t>1600@10%</t>
  </si>
  <si>
    <t>Project Fellowship Register</t>
  </si>
  <si>
    <t>Sanjiv Ku Baliarsingh,JRF</t>
  </si>
  <si>
    <t>1200@10%</t>
  </si>
  <si>
    <t>998527/15.4.2011</t>
  </si>
  <si>
    <t>1.4.2011 to 30.9.11</t>
  </si>
  <si>
    <t>348443/31.10.11</t>
  </si>
  <si>
    <t>22.11.11</t>
  </si>
  <si>
    <t>1200@10%for 1.10.11 to 5.10.11 and 1400 @10%6.10.11 to 31.10.11</t>
  </si>
  <si>
    <t>348445/22.11.11</t>
  </si>
  <si>
    <t>19.12.11</t>
  </si>
  <si>
    <t>1400/-@10%</t>
  </si>
  <si>
    <t>348454/19.12.11</t>
  </si>
  <si>
    <t>1.12.11 to31.12.11</t>
  </si>
  <si>
    <t>348459/13.1.12</t>
  </si>
  <si>
    <t>1.1.12 to31.1.12</t>
  </si>
  <si>
    <t>348472/14.3.12</t>
  </si>
  <si>
    <t>Subrata Ku Naik,JRF</t>
  </si>
  <si>
    <t>18.4.11</t>
  </si>
  <si>
    <t>1400@10%</t>
  </si>
  <si>
    <t>998527/18.4.11</t>
  </si>
  <si>
    <t>1.11.2011 to 30.11.2011</t>
  </si>
  <si>
    <t>1.12.2011 to31.12.2011</t>
  </si>
  <si>
    <t>348467/13.1.12</t>
  </si>
  <si>
    <t>1.2.12to29.2.12</t>
  </si>
  <si>
    <t>Kali Charan Nayak,JRF</t>
  </si>
  <si>
    <t>998527/15.4.11</t>
  </si>
  <si>
    <t>A.Venu Gopal,JRF</t>
  </si>
  <si>
    <t>27.4.11</t>
  </si>
  <si>
    <t>1200/- @10%</t>
  </si>
  <si>
    <t>998530/27.4.11</t>
  </si>
  <si>
    <t>1200/-@10%</t>
  </si>
  <si>
    <t>16.6.11</t>
  </si>
  <si>
    <t>998539/16.6.11</t>
  </si>
  <si>
    <t>998546/20.7.11</t>
  </si>
  <si>
    <t>25.8.2011</t>
  </si>
  <si>
    <t>348434/20.9.11</t>
  </si>
  <si>
    <t>348429/25.8.11</t>
  </si>
  <si>
    <t>Dinabandhu Sahu,JRF</t>
  </si>
  <si>
    <t>1.4.09 to 31.3.2010</t>
  </si>
  <si>
    <t>20.7.2011</t>
  </si>
  <si>
    <t>1050@7.5%</t>
  </si>
  <si>
    <t>998546/20.7.2011</t>
  </si>
  <si>
    <t>Rama Ch.Sahoo,JRF</t>
  </si>
  <si>
    <t>Sanjaya Ku Behera,</t>
  </si>
  <si>
    <t>1.4.2009 to 31.3.2010</t>
  </si>
  <si>
    <t>500@5%</t>
  </si>
  <si>
    <t>Sudhir Ku Nayak,</t>
  </si>
  <si>
    <t>Probin Ku Kar,JRF</t>
  </si>
  <si>
    <t>1.12.10 to 28.2.2011</t>
  </si>
  <si>
    <t>Santosh Ku Behera</t>
  </si>
  <si>
    <t>1.2.11 to 31.12.11</t>
  </si>
  <si>
    <t>1600/-@10%</t>
  </si>
  <si>
    <t>348465/11.2.12</t>
  </si>
  <si>
    <t>1.1.12 to29.2.12</t>
  </si>
  <si>
    <t>348472/11.2.12</t>
  </si>
  <si>
    <t>C.S.I.R Fellowship</t>
  </si>
  <si>
    <t>V.Murali Murali Achary,S.R.F</t>
  </si>
  <si>
    <t>1.2.11 to28.2.11</t>
  </si>
  <si>
    <t>1800@10%</t>
  </si>
  <si>
    <t>1.4.10 to 31.1.11</t>
  </si>
  <si>
    <t>Diff.400@10%</t>
  </si>
  <si>
    <t>998528/18.4.12</t>
  </si>
  <si>
    <t>3.6.11</t>
  </si>
  <si>
    <t>998538/3.6.11</t>
  </si>
  <si>
    <t>1.4.11 to31.7.11</t>
  </si>
  <si>
    <t>17.12.11</t>
  </si>
  <si>
    <t>348453/17.12.11</t>
  </si>
  <si>
    <t>1.8.11to31.8.11</t>
  </si>
  <si>
    <t>581946/26.3.12</t>
  </si>
  <si>
    <t>Mrs. Lucy Mohapatra</t>
  </si>
  <si>
    <t>1.4.2011 to 31.7.11</t>
  </si>
  <si>
    <t>348431/8.9.11</t>
  </si>
  <si>
    <t>22.9.11</t>
  </si>
  <si>
    <t>348435/22.9.11</t>
  </si>
  <si>
    <t>1.9.11 to 30.9.11</t>
  </si>
  <si>
    <t>1.10.10 to31.10.11</t>
  </si>
  <si>
    <t>2.12.11</t>
  </si>
  <si>
    <t>348448/2.12.11</t>
  </si>
  <si>
    <t>1.11.11 to30.11.11</t>
  </si>
  <si>
    <t>18.1.12</t>
  </si>
  <si>
    <t>348460/18.1.12</t>
  </si>
  <si>
    <t>1.2.12 to29.2.12</t>
  </si>
  <si>
    <t>iv</t>
  </si>
  <si>
    <t>RGNF Scholarship</t>
  </si>
  <si>
    <t>Ghanasyam Behera,SRF</t>
  </si>
  <si>
    <t>21.4.11</t>
  </si>
  <si>
    <t>Through Bank Account</t>
  </si>
  <si>
    <t>1.4.11 to30.4.11</t>
  </si>
  <si>
    <t>1.5.11 to31.5.11</t>
  </si>
  <si>
    <t>1.6.11to27.6.11</t>
  </si>
  <si>
    <t>1260@10%</t>
  </si>
  <si>
    <t>Mrs.Ranjita Behera,SRF</t>
  </si>
  <si>
    <t>Babuli Behera,SRF</t>
  </si>
  <si>
    <t>1.6.11to30.6.11</t>
  </si>
  <si>
    <t>1.7.11to31.7.11</t>
  </si>
  <si>
    <t>1.9.11to30.9.11</t>
  </si>
  <si>
    <t>27.10.11</t>
  </si>
  <si>
    <t>1.10.11to31.10.11</t>
  </si>
  <si>
    <t>1.11.11to30.11.11</t>
  </si>
  <si>
    <t>1.12.11to31.12.11</t>
  </si>
  <si>
    <t>24.1.12</t>
  </si>
  <si>
    <t>1.1.12to31.1.12</t>
  </si>
  <si>
    <t>1800 @10 %</t>
  </si>
  <si>
    <t>Simanchal Das,SRF</t>
  </si>
  <si>
    <t>1800 @10%</t>
  </si>
  <si>
    <t>Kabindra Ku Sethy,SRF</t>
  </si>
  <si>
    <t>1.5.11to31.5.11</t>
  </si>
  <si>
    <t>Mrs.T.Padmavati,SRF</t>
  </si>
  <si>
    <t>1.2.11 to31.3.11</t>
  </si>
  <si>
    <t>Mrs.Damburudhara Das,JRY</t>
  </si>
  <si>
    <t>600@10%</t>
  </si>
  <si>
    <t>Jitali Aparajita Behera,Botony</t>
  </si>
  <si>
    <t>1.3.11 to31.3.11</t>
  </si>
  <si>
    <t>Mahendra Raita,SRF</t>
  </si>
  <si>
    <t>Sibaram Badaraita,SRF</t>
  </si>
  <si>
    <t>1.2.11 to 31.3.11</t>
  </si>
  <si>
    <t>Rama Kanta Bhuyan,JRF</t>
  </si>
  <si>
    <t>1.12.11to31.1.12</t>
  </si>
  <si>
    <t>1800@10 %</t>
  </si>
  <si>
    <t>Pinki Rani Dei,JRF</t>
  </si>
  <si>
    <t>1.1.11 to 31.5.11</t>
  </si>
  <si>
    <t>Durga Prasad Behera,SRF,Marine Science</t>
  </si>
  <si>
    <t>1.4.09 to30.7.11</t>
  </si>
  <si>
    <t>Sanjukta Nayak,JRF,Pol.Sc.</t>
  </si>
  <si>
    <t>23.12.09 to31.7.2011</t>
  </si>
  <si>
    <t>Ajaya Raita,</t>
  </si>
  <si>
    <t>1.4.10to30.9.10</t>
  </si>
  <si>
    <t>1.10.10to31.12.10</t>
  </si>
  <si>
    <t>Tanushree Prodhan</t>
  </si>
  <si>
    <t>13.12.10 to31.05.11</t>
  </si>
  <si>
    <t>1.6.11to12.12.11</t>
  </si>
  <si>
    <t>Rama Rao Majhi</t>
  </si>
  <si>
    <t>1.10.10to23.12.10</t>
  </si>
  <si>
    <t>Jitendra Ku Prodhan</t>
  </si>
  <si>
    <t>1.4.10 to 30.9.10</t>
  </si>
  <si>
    <t>Abani Ku Gaya</t>
  </si>
  <si>
    <t>Bedabyas Behera</t>
  </si>
  <si>
    <t>13.12.10to31.5.2011</t>
  </si>
  <si>
    <t>Sujata Kumari Behera</t>
  </si>
  <si>
    <t>Bhalanath Durga</t>
  </si>
  <si>
    <t>Ch.Chiranjibi Rao</t>
  </si>
  <si>
    <t>1.4.10.to30.9.10.</t>
  </si>
  <si>
    <t>Hari Krishna Behera</t>
  </si>
  <si>
    <t>Himansu Sekhar Nayak</t>
  </si>
  <si>
    <t>1.6.2011to31.10.11</t>
  </si>
  <si>
    <t>Jyotsnamayee Sethi</t>
  </si>
  <si>
    <t>Ramesh Ku Behera</t>
  </si>
  <si>
    <t>1.4.10 to30.9.10</t>
  </si>
  <si>
    <t>Sarita Sethy</t>
  </si>
  <si>
    <t>1.10.10to10.12.10</t>
  </si>
  <si>
    <t>Sureswari Bagh,JRF</t>
  </si>
  <si>
    <t>1.10.10to25.11.10</t>
  </si>
  <si>
    <t>Kusuma Kumari Behera</t>
  </si>
  <si>
    <t>1.4.10to27.8.10&amp;1.10.10to31.12.10</t>
  </si>
  <si>
    <t>Appendix-XI(Vide Para No-14-20 of A/R)</t>
  </si>
  <si>
    <t>Statement showing the payment of HRA to INSPIRE FELLOWS during the year 2011-12 of Berhampur University.</t>
  </si>
  <si>
    <r>
      <t>600 </t>
    </r>
    <r>
      <rPr>
        <b/>
        <sz val="8"/>
        <color rgb="FF222222"/>
        <rFont val="Calibri"/>
        <family val="2"/>
      </rPr>
      <t>@10%</t>
    </r>
  </si>
  <si>
    <t>Payment of House Rent  in higher rate to employees of Berhampur University for the year 2011-12</t>
  </si>
  <si>
    <t>Category no</t>
  </si>
  <si>
    <t>Regular</t>
  </si>
  <si>
    <t>Appendix XII(Vide Para  14.24 of A/R)</t>
  </si>
  <si>
    <t>Statement showing the payment of Honorarium to staff engeged in examination section beyond the ceiling limit during the year 2011-12 of Berhampur University.</t>
  </si>
  <si>
    <t>Vr No/Dt</t>
  </si>
  <si>
    <t>ExaminationRem</t>
  </si>
  <si>
    <t>Examination T.A</t>
  </si>
  <si>
    <t>Honorarium</t>
  </si>
  <si>
    <t>Convenyance</t>
  </si>
  <si>
    <t>84/11.4.11</t>
  </si>
  <si>
    <t> Ajaya Ku. Mohanty,Sr.Asst</t>
  </si>
  <si>
    <t>EVS +3 TDC Final</t>
  </si>
  <si>
    <t>25.2.11to5.3.11&amp;15.3.11to30.3.11</t>
  </si>
  <si>
    <t>Ajaya Ku Mohanty,Sr.Asst.</t>
  </si>
  <si>
    <t>Setting of papers</t>
  </si>
  <si>
    <t>Remuneration for typing and printing of question papers</t>
  </si>
  <si>
    <t>284/10.5.11</t>
  </si>
  <si>
    <t>Ajaya Ku.Mohanty,Sr.Asst.</t>
  </si>
  <si>
    <t>Payment of honorarium for timely publication of Examination results and preparation of Annual Budget.</t>
  </si>
  <si>
    <t>1337/22.9.11</t>
  </si>
  <si>
    <t>Ajaya Kumar Mohanty,Sr.Asst</t>
  </si>
  <si>
    <t>Scrutiny of papers</t>
  </si>
  <si>
    <t>Ajaya Kumar Mohanty,Sr.Asst.</t>
  </si>
  <si>
    <t>125/18.1.11</t>
  </si>
  <si>
    <t>Ajit Kumar Behera,Jr.Asst.</t>
  </si>
  <si>
    <t>To attend centre valuation</t>
  </si>
  <si>
    <t>25.3.11</t>
  </si>
  <si>
    <t>B.Hari Krishna,Jr Typist</t>
  </si>
  <si>
    <t>25.2.11to5.3.11&amp;15.3.11to30.3.12</t>
  </si>
  <si>
    <t>669/27.6.11</t>
  </si>
  <si>
    <t>Scrutiniser(Confidential Section)</t>
  </si>
  <si>
    <t>B.Harikrishna,Sr.Typist</t>
  </si>
  <si>
    <t>2146/19.1.12</t>
  </si>
  <si>
    <t>Examination remuneration</t>
  </si>
  <si>
    <t>609/22.6.11</t>
  </si>
  <si>
    <t>Devi Prasad Das,,Sr.Asst/Auditor</t>
  </si>
  <si>
    <t>844/16.7.11</t>
  </si>
  <si>
    <t>BBA/BCA examination</t>
  </si>
  <si>
    <t>27.6.11to6.7.11</t>
  </si>
  <si>
    <t>284/10.5.2011</t>
  </si>
  <si>
    <t>15days salary for preparation of Budget</t>
  </si>
  <si>
    <t>1480/13.10.11</t>
  </si>
  <si>
    <t>Remuneration under self finance course</t>
  </si>
  <si>
    <t>1329/21.9.11</t>
  </si>
  <si>
    <t>D.P.Das</t>
  </si>
  <si>
    <t>Self finance course M.F.C</t>
  </si>
  <si>
    <t>1346/23.9.11</t>
  </si>
  <si>
    <t>1381/29.9.11</t>
  </si>
  <si>
    <t>Central Valuation</t>
  </si>
  <si>
    <t>19.8.11to25.9.11</t>
  </si>
  <si>
    <t>242/4.5.11</t>
  </si>
  <si>
    <t>Dr. G.S.Raut,Com</t>
  </si>
  <si>
    <t>Remuneration,MFC(SFC)</t>
  </si>
  <si>
    <t>252/5.5.11</t>
  </si>
  <si>
    <t>Dr.S.C.Dinda,Prof.</t>
  </si>
  <si>
    <t>Remuneration M.Pharma(SFC)</t>
  </si>
  <si>
    <t>P.Ch.Ghatualo,Cashier</t>
  </si>
  <si>
    <t>25.2.11to3.4.11except25.3.11</t>
  </si>
  <si>
    <t>480/6.6.11</t>
  </si>
  <si>
    <t>Prakash Ch Gatual,Cashier</t>
  </si>
  <si>
    <t>30.4.11to20.6.11</t>
  </si>
  <si>
    <t>29.8.11to26.9.11</t>
  </si>
  <si>
    <t>Prof. P.K.Samantaray,Com.</t>
  </si>
  <si>
    <t>Prof. R.P.Mohapatra,Com</t>
  </si>
  <si>
    <t>Simanchal Rath,Sr.Asst.</t>
  </si>
  <si>
    <t>25.2.11to5.3.11&amp;15.3.11to30.3.17</t>
  </si>
  <si>
    <t>510/9.6.11</t>
  </si>
  <si>
    <t>30.4.11to9.5.11</t>
  </si>
  <si>
    <t>557/17.6.11</t>
  </si>
  <si>
    <t>Payment of Remuneration engaged in centre valuation of BBA/BCA/BCS Exams,2010</t>
  </si>
  <si>
    <t>825/14.7.11</t>
  </si>
  <si>
    <t>Subash Ch Panda</t>
  </si>
  <si>
    <t>Subash Ch Panda,Sr Asst</t>
  </si>
  <si>
    <t>25.2.11to5.3.11&amp;15.3.11to30.3.16</t>
  </si>
  <si>
    <t>Payment of Remuneration engaged in centre valuation of BBA/BCA/BCS Exams,2011</t>
  </si>
  <si>
    <t>Subash Chandra Panda,Sr.Asst.</t>
  </si>
  <si>
    <t>Subash chandra Panda,Sr.Asst.</t>
  </si>
  <si>
    <t>G.Total:-</t>
  </si>
  <si>
    <t>Appendix-XIII(Vide Para No-14-29 of A/R)</t>
  </si>
  <si>
    <t>Cheque No/Dt.</t>
  </si>
  <si>
    <t>Item purchased</t>
  </si>
  <si>
    <t>74/26.5.11</t>
  </si>
  <si>
    <t>SibaramBadaraita(Economics)</t>
  </si>
  <si>
    <t>998534/26.5.11</t>
  </si>
  <si>
    <t>i.Taratarini Xerox Centre</t>
  </si>
  <si>
    <t>ii. Taratarini Xerox Centre</t>
  </si>
  <si>
    <t>iii. Taratarini Xerox Centre</t>
  </si>
  <si>
    <t>iv. Taratarini Xerox Centre</t>
  </si>
  <si>
    <t>v. Taratarini Xerox Centre</t>
  </si>
  <si>
    <t>vi. Taratarini Xerox Centre</t>
  </si>
  <si>
    <t>vii. Taratarini Xerox Centre</t>
  </si>
  <si>
    <t>viii. Taratarini Xerox Centre</t>
  </si>
  <si>
    <t>ix. Taratarini Xerox Centre</t>
  </si>
  <si>
    <t>x. Taratarini Xerox Centre</t>
  </si>
  <si>
    <t>77/6.8.11</t>
  </si>
  <si>
    <t>Dr.B.B.Panda,P.I,BARE Project(Botony)</t>
  </si>
  <si>
    <t>998549/6.8.11</t>
  </si>
  <si>
    <t>i.Dawn&amp;Dusk,BAM</t>
  </si>
  <si>
    <t>ii.PandurangaEmporium,BAM</t>
  </si>
  <si>
    <t>iii.MaaSantoshiElectricals,BAM</t>
  </si>
  <si>
    <t>iv.R.K.Electronics,BAM</t>
  </si>
  <si>
    <t>v.RathiPlywoods and Electricals,BAM</t>
  </si>
  <si>
    <t>vi.Sakti Books and Xerox</t>
  </si>
  <si>
    <t>vii.BharatiBihar,BAM</t>
  </si>
  <si>
    <t>viii.GeminiBook&amp;Stationary,BAM</t>
  </si>
  <si>
    <t>ix.HimalayaHandlooms,BAM</t>
  </si>
  <si>
    <t>x.NobleEnterprises,BAM.</t>
  </si>
  <si>
    <t>xi. Noble Enterprises,BAM.</t>
  </si>
  <si>
    <t>xii. Noble Enterprises,BAM.</t>
  </si>
  <si>
    <t>Prof.R..C.Panigrahi,Deptt. Of Marine Sc.</t>
  </si>
  <si>
    <t>SantoshEnterprisers,BAM</t>
  </si>
  <si>
    <t>Net –Tech Systems,BAM</t>
  </si>
  <si>
    <t>Plastic Centre,BAM</t>
  </si>
  <si>
    <t>GurudevStores,BAM</t>
  </si>
  <si>
    <t>Kalyani Xerox centre,BAM</t>
  </si>
  <si>
    <t>MohapatroEnterprisers,BAM</t>
  </si>
  <si>
    <t>81/25.8.11</t>
  </si>
  <si>
    <t>Dr.K.C.Sahu,P.I Project SATCORE</t>
  </si>
  <si>
    <t>Noble Enterprises,Berhampur.</t>
  </si>
  <si>
    <t>Noble Enterprises,Berhampur</t>
  </si>
  <si>
    <t>Sridhar Company,BAM</t>
  </si>
  <si>
    <t>Bajarangabali Hardware Store,Jankia</t>
  </si>
  <si>
    <t>Mahalakmi Sanitary and Hardware,Jankia</t>
  </si>
  <si>
    <t>BoroGlass,BBSR</t>
  </si>
  <si>
    <t>VenkateswaraStores,Berhampur</t>
  </si>
  <si>
    <t>AravindRewinding,BAM</t>
  </si>
  <si>
    <t>MaaUgrataraTraders,Jankia</t>
  </si>
  <si>
    <t>DandakaliElectricals,BhanjaBihar,BAM</t>
  </si>
  <si>
    <t>Sitadevi Medicine Store,Jankia</t>
  </si>
  <si>
    <t>Parida Cloth Store,Nirakarpur</t>
  </si>
  <si>
    <t>Satyasai Medicine Store.,Ranapur</t>
  </si>
  <si>
    <t>PanigrahiElectricals,Berhampur.</t>
  </si>
  <si>
    <t>Genius Computer,BAM</t>
  </si>
  <si>
    <t>MaaDandakaliElectronics,Bhanjabihar.</t>
  </si>
  <si>
    <t>Devi Medicine Store,Jankia</t>
  </si>
  <si>
    <t>SubhamEnterprisers,BAM</t>
  </si>
  <si>
    <t>New Prince Watch House,BAM</t>
  </si>
  <si>
    <t>Maa Tara Engineering Works,Rameswar</t>
  </si>
  <si>
    <t>MaaUgrataraTraders,Jankia.</t>
  </si>
  <si>
    <t>Maa Tara Engineering Works,Rameswar.</t>
  </si>
  <si>
    <t>Sambhi Devi Pharmaceuticals,BAM</t>
  </si>
  <si>
    <t>Net Zone,BAM</t>
  </si>
  <si>
    <t>Chandra SekharStore,BAM</t>
  </si>
  <si>
    <t>Selex General Store,Bhanja Bihar</t>
  </si>
  <si>
    <t>Lingaraj Hardware Store,BAM</t>
  </si>
  <si>
    <t>SatyaSai Medicine Store,Ranpur</t>
  </si>
  <si>
    <t>Panda Medical&amp;GeneralStore,BAM</t>
  </si>
  <si>
    <t>Satyasai Medicine Store,Ranpur</t>
  </si>
  <si>
    <t>Santhi Fancy &amp; Book Centre,Chennai</t>
  </si>
  <si>
    <t>MaruthiPharmacy,Velachery,Chennai.</t>
  </si>
  <si>
    <t>Supreme World,BAM</t>
  </si>
  <si>
    <t>87/13.10.11</t>
  </si>
  <si>
    <t>DamburudharDas,RGNF</t>
  </si>
  <si>
    <t>Info Computer and Xerox centre,BAM</t>
  </si>
  <si>
    <t>MaaBhairabiCommunication,BAM</t>
  </si>
  <si>
    <t>88/13.10.11</t>
  </si>
  <si>
    <t>MahendraRaito,RGNF</t>
  </si>
  <si>
    <t>SreeJaganath DTP AND XEROX,BAM</t>
  </si>
  <si>
    <t>Lucky Stores,BAM</t>
  </si>
  <si>
    <t>Taratarini Xerox Centre,BAM</t>
  </si>
  <si>
    <t>89/13.10.11</t>
  </si>
  <si>
    <t>Madan Mohan Soren,RGNF</t>
  </si>
  <si>
    <t>Selex Gen Store,B.Bihar</t>
  </si>
  <si>
    <t>Santosh Book Store,BAM</t>
  </si>
  <si>
    <t>90/13.10.11</t>
  </si>
  <si>
    <t>S.Sultana,ICHR(History)</t>
  </si>
  <si>
    <t>S.S.Syndicate,BAM</t>
  </si>
  <si>
    <t>MaaTarini Book Store,BAM</t>
  </si>
  <si>
    <t>92/17.10.11</t>
  </si>
  <si>
    <t>M.K.Mishra,Principal investigator</t>
  </si>
  <si>
    <t>BiswanathStationary,BAM</t>
  </si>
  <si>
    <t>Ganesh Bhandar,BAM</t>
  </si>
  <si>
    <t>Satya Narayan Book Depot,BAM</t>
  </si>
  <si>
    <t>P.J.Enterprisers,BAM</t>
  </si>
  <si>
    <t>Visual Computers,BAM</t>
  </si>
  <si>
    <t>DEC Infosystems (P) Ltd.,BAM</t>
  </si>
  <si>
    <t>IBC Systems</t>
  </si>
  <si>
    <t>Contingencies</t>
  </si>
  <si>
    <t>Consumable </t>
  </si>
  <si>
    <t>93/2.12.11</t>
  </si>
  <si>
    <t>V.MohanMuraliAchary,(Botony)</t>
  </si>
  <si>
    <t>MeenaTraders,Berhampur</t>
  </si>
  <si>
    <t>C.D.Collection,BAM</t>
  </si>
  <si>
    <t>M/S Shakti Agencies,BAM</t>
  </si>
  <si>
    <t>Noble Enterprises,BAM</t>
  </si>
  <si>
    <t>94/16.12.11</t>
  </si>
  <si>
    <t>SekandaraSareka(RGNF0</t>
  </si>
  <si>
    <t>Sri Ganesh Printers,BAM</t>
  </si>
  <si>
    <t>Sahu Book Store,BAM</t>
  </si>
  <si>
    <t>MaaTarini Xerox Centre</t>
  </si>
  <si>
    <t>95/16.12.11</t>
  </si>
  <si>
    <t>GhansyamBehera,RGNF(Botony)</t>
  </si>
  <si>
    <t>MaaBankeswari Job Works,BAM</t>
  </si>
  <si>
    <t>GirijaElectricals,BAM</t>
  </si>
  <si>
    <t>SidhaveerOffset,BAM</t>
  </si>
  <si>
    <t>MahaveerTraders,BAM</t>
  </si>
  <si>
    <t>VigyanBhandar,BAM</t>
  </si>
  <si>
    <t>97/29.2.12</t>
  </si>
  <si>
    <t>Dr.B.B.Panda,(Botony)</t>
  </si>
  <si>
    <t>SaktiElectronics,BAM</t>
  </si>
  <si>
    <t>98/20.3.12</t>
  </si>
  <si>
    <t>BhabaniMoharana,ICHR fellow(History)</t>
  </si>
  <si>
    <t>Annapurna Publishers,BAM</t>
  </si>
  <si>
    <t>RaajAgency,BAM</t>
  </si>
  <si>
    <t>99/30.3.12</t>
  </si>
  <si>
    <t>Uma SankarPanda,SRF(Deptt. OF Marine Sc.)</t>
  </si>
  <si>
    <t>MaaBanadurga Electricals and Electornics,Chatrapur.</t>
  </si>
  <si>
    <t>MaaEnterprises,BAM</t>
  </si>
  <si>
    <t>MurtyGen.Store,BAM</t>
  </si>
  <si>
    <t>Nigam Book Store,Chatrapur</t>
  </si>
  <si>
    <t>MaaEnterpriters,SanoBazar,BAM</t>
  </si>
  <si>
    <t>ChoudhuryAutomobiles,Chatrapur</t>
  </si>
  <si>
    <t>Bhairabi Gen Store,BAM</t>
  </si>
  <si>
    <t>Chitti Winding Workshop,Chatrapur</t>
  </si>
  <si>
    <t>BhairabiGen.Store,BAM</t>
  </si>
  <si>
    <t>Panigrahi Book Store,Chatrapur</t>
  </si>
  <si>
    <t>Asish Book Store,BAM</t>
  </si>
  <si>
    <t>OM Shree Computers,Chatrapur</t>
  </si>
  <si>
    <t>MaaTaratarini Xerox and Computers,Chatrapur</t>
  </si>
  <si>
    <t>MaaEnterprisers,BAM</t>
  </si>
  <si>
    <t>Asia Business Centre,New-Delhi</t>
  </si>
  <si>
    <t>Ayush Book Store,BAM</t>
  </si>
  <si>
    <t>Tarini Xerox Centre,B.Bihar</t>
  </si>
  <si>
    <t>337048.72or SAY 337049.00</t>
  </si>
  <si>
    <t>Appendix-XIV(Vide Para No-14-32 of A/R)</t>
  </si>
  <si>
    <t>Statement showing the Non-Production of stock registers of purchased equipments during the year 11-12 by Research Section of Berhampur University.</t>
  </si>
  <si>
    <t>Name of the persons</t>
  </si>
  <si>
    <t>Amount </t>
  </si>
  <si>
    <t>Place </t>
  </si>
  <si>
    <t>paid</t>
  </si>
  <si>
    <t>due</t>
  </si>
  <si>
    <t>Sri R.Sahu,PhysicsDeptt.Pay:-65010.00</t>
  </si>
  <si>
    <t>76/24.6.11(Research)</t>
  </si>
  <si>
    <t>2.5.10</t>
  </si>
  <si>
    <t>7.30PM</t>
  </si>
  <si>
    <t>Khadagpur</t>
  </si>
  <si>
    <t>8.00pm</t>
  </si>
  <si>
    <t>Train fare-1413.00</t>
  </si>
  <si>
    <t>D.A-800.00</t>
  </si>
  <si>
    <t>Con-400.00</t>
  </si>
  <si>
    <t>6.00p.m</t>
  </si>
  <si>
    <t>6.5.10</t>
  </si>
  <si>
    <t>2.00A.M</t>
  </si>
  <si>
    <t>Sri R.Sahu,Physics Department.Pay-65010.00</t>
  </si>
  <si>
    <t>17.12.10</t>
  </si>
  <si>
    <t>4.00P.M</t>
  </si>
  <si>
    <t>Pilani</t>
  </si>
  <si>
    <t>19.12.10</t>
  </si>
  <si>
    <t>Train fare-9415.00</t>
  </si>
  <si>
    <t>31.12.10</t>
  </si>
  <si>
    <t>Regd.fees-1500.00</t>
  </si>
  <si>
    <t>29.12.10</t>
  </si>
  <si>
    <t>7.00A.M</t>
  </si>
  <si>
    <t>Guesthouse fees:-2400.00</t>
  </si>
  <si>
    <t>Con:-400.00</t>
  </si>
  <si>
    <t>D.A:-2920.00</t>
  </si>
  <si>
    <t>Sri Usha Rani Acharya,Professor of zoology</t>
  </si>
  <si>
    <t>78/19.8.11</t>
  </si>
  <si>
    <t>11.2.11</t>
  </si>
  <si>
    <t>3.30PM</t>
  </si>
  <si>
    <t>Vijayawada</t>
  </si>
  <si>
    <t>12.2.11</t>
  </si>
  <si>
    <t>1.30am</t>
  </si>
  <si>
    <t>Fare-1352.00</t>
  </si>
  <si>
    <t>Labbipeta</t>
  </si>
  <si>
    <t>2.20am</t>
  </si>
  <si>
    <t>D.A-920.00</t>
  </si>
  <si>
    <t>2.00am</t>
  </si>
  <si>
    <t>BAM rly.station.</t>
  </si>
  <si>
    <t>15.2.11</t>
  </si>
  <si>
    <t>12.50p.m</t>
  </si>
  <si>
    <t>Con:-300.00</t>
  </si>
  <si>
    <t>8.00p.m</t>
  </si>
  <si>
    <t>Santosh Kumar Behera,Res.Asst.</t>
  </si>
  <si>
    <t>79/19.8.11</t>
  </si>
  <si>
    <t>Fare-1210.00</t>
  </si>
  <si>
    <t>Appendix-XV(Vide Para No-14.33 of A/R)</t>
  </si>
  <si>
    <t>Statement showing the excess payment of T.A to staff during the year 11-12 of Berhampur University</t>
  </si>
  <si>
    <t>Appendix-XVI(Vide Para-14-25 of A/R)</t>
  </si>
  <si>
    <t>Statement showing the payment of Medical allowance to staff for the year 2011-12 of Berhampur University</t>
  </si>
  <si>
    <t>Voucher No/Dt.</t>
  </si>
  <si>
    <t>Name of the Employees</t>
  </si>
  <si>
    <t>Designation</t>
  </si>
  <si>
    <t>Mr.Ashok Kumar Sahu</t>
  </si>
  <si>
    <t>930/26.7.11</t>
  </si>
  <si>
    <t>Dev.Officer</t>
  </si>
  <si>
    <t>Mr. Bijay Kumar Acharya</t>
  </si>
  <si>
    <t>Asst.Registrar</t>
  </si>
  <si>
    <t>Mr. P.k.Dalai</t>
  </si>
  <si>
    <t>S.W.O</t>
  </si>
  <si>
    <t xml:space="preserve"> Mr.V.J.Rao</t>
  </si>
  <si>
    <t>B.A.O</t>
  </si>
  <si>
    <t>Mr.A.jena</t>
  </si>
  <si>
    <t>secretary to V.C.</t>
  </si>
  <si>
    <t>Mr.U.N.Sethy</t>
  </si>
  <si>
    <t>Asst.Libraian</t>
  </si>
  <si>
    <t>Mr.Bhabani prasad rath</t>
  </si>
  <si>
    <t>Professor</t>
  </si>
  <si>
    <t>Mr.D.V.Giri</t>
  </si>
  <si>
    <t>Mr.Satya Brata patro</t>
  </si>
  <si>
    <t>Lecture</t>
  </si>
  <si>
    <t>professor</t>
  </si>
  <si>
    <t>Mr.Shubas Ch.parida</t>
  </si>
  <si>
    <t>Mr.L.N.Rout</t>
  </si>
  <si>
    <t>Mrs.Beena Ku.Sharma</t>
  </si>
  <si>
    <t>Mr.S.C.Padhy</t>
  </si>
  <si>
    <t>Mr.S.K.panda</t>
  </si>
  <si>
    <t>Mr.Manmath padhy</t>
  </si>
  <si>
    <t>Mr.B.P.panda</t>
  </si>
  <si>
    <t>Mr.Bauri Bandhu Kar</t>
  </si>
  <si>
    <t>Mr.Aswini Ku. Panda</t>
  </si>
  <si>
    <t>Mr.Devi Prasanna Patnaik</t>
  </si>
  <si>
    <t>Reader</t>
  </si>
  <si>
    <t>Mr.Prasanna Ku Swain</t>
  </si>
  <si>
    <t>Mr.Sadananda Naik</t>
  </si>
  <si>
    <t>Mr.N.C.Sahu</t>
  </si>
  <si>
    <t>Mr A.N.Sahu</t>
  </si>
  <si>
    <t>Mr.Bhagabat Patra</t>
  </si>
  <si>
    <t>Mr.Bijay Kumar Panda</t>
  </si>
  <si>
    <t>Mr.Bishnu Ch.Behera</t>
  </si>
  <si>
    <t>Mr.B.C.Choudhury</t>
  </si>
  <si>
    <t>Mr.A.K.Paricha</t>
  </si>
  <si>
    <t>Mrs Snehalata Panda</t>
  </si>
  <si>
    <t>Mr.Jitendranath Mohanty</t>
  </si>
  <si>
    <t>Mr.Ram Narayan Panda</t>
  </si>
  <si>
    <t>Mr. S.K.Behera</t>
  </si>
  <si>
    <t>Mr.J.S.Rao</t>
  </si>
  <si>
    <t>Mr.P.C.Mohapatra</t>
  </si>
  <si>
    <t>Dr.Jaganath Panda</t>
  </si>
  <si>
    <t>Dr. P.K.Biswal</t>
  </si>
  <si>
    <t>Dr.Kishore ch Raut</t>
  </si>
  <si>
    <t>Dr.Ashok Kumar Mohanty</t>
  </si>
  <si>
    <t>Dr.Prakash Chandra Misra</t>
  </si>
  <si>
    <t>Dr.Rudra Prasad Mohapatra</t>
  </si>
  <si>
    <t>Dr.Gouri Shankar Lal</t>
  </si>
  <si>
    <t>Sr.Lecturer</t>
  </si>
  <si>
    <t>Matron</t>
  </si>
  <si>
    <t>Attender</t>
  </si>
  <si>
    <t>Choukidar</t>
  </si>
  <si>
    <t>Peon</t>
  </si>
  <si>
    <t>Sweeper</t>
  </si>
  <si>
    <t>HeadMaster</t>
  </si>
  <si>
    <t>Teacher</t>
  </si>
  <si>
    <t>Dr.U.K.Mishra</t>
  </si>
  <si>
    <t>Dr.Akhaya Kumar Mishra</t>
  </si>
  <si>
    <t>Dr.Niyati Mishra</t>
  </si>
  <si>
    <t>Dr. Sudhakar Mishra</t>
  </si>
  <si>
    <t>Dr.Rankanidhi Sahu</t>
  </si>
  <si>
    <t>Dr.R.C.Nayak</t>
  </si>
  <si>
    <t>Dr.Gouri Shankar Tripathy</t>
  </si>
  <si>
    <t>Miss Chapala Dash</t>
  </si>
  <si>
    <t>Dr.Snigdha Mishra</t>
  </si>
  <si>
    <t>Dr.Ashok Kumar Panigrahi</t>
  </si>
  <si>
    <t>Dr.A.S.N.Murty</t>
  </si>
  <si>
    <t>Dr.L.Naik</t>
  </si>
  <si>
    <t>Dr.Surya Narayan Padhy</t>
  </si>
  <si>
    <t>Dr.K.C.Sahu</t>
  </si>
  <si>
    <t>Dr.Pratap Kumar Mohanty</t>
  </si>
  <si>
    <t>Dr.Sunakar Panda</t>
  </si>
  <si>
    <t>Dr. Rama Kanta Gadnaik</t>
  </si>
  <si>
    <t>Dr.Niraj Kanta Tripathy</t>
  </si>
  <si>
    <t>Dr.Ramesh Ch,Choudhury</t>
  </si>
  <si>
    <t>Dr.Usharani Acharya</t>
  </si>
  <si>
    <t>Dr.Subasini Patnaik</t>
  </si>
  <si>
    <t>Dr.Gitanjali Mishra</t>
  </si>
  <si>
    <t>Dr.B.B.Panda</t>
  </si>
  <si>
    <t>Dr.M.K.Mishra</t>
  </si>
  <si>
    <t>Dr B.K.Sahu</t>
  </si>
  <si>
    <t>Dr.Ram Chandra Panigrahi</t>
  </si>
  <si>
    <t>Dr.Sudharani Patnaik</t>
  </si>
  <si>
    <t>Nabakishore Patra</t>
  </si>
  <si>
    <t>Narasingha Behera</t>
  </si>
  <si>
    <t>Dilip Kumar Nath</t>
  </si>
  <si>
    <t>S.N.Behera</t>
  </si>
  <si>
    <t>Bipra Ch Das</t>
  </si>
  <si>
    <t>Sorajini Patnaik</t>
  </si>
  <si>
    <t>Sahadev Mohanty</t>
  </si>
  <si>
    <t>Nirakar Majhi</t>
  </si>
  <si>
    <t>Lokanath Naik</t>
  </si>
  <si>
    <t>Mehenkala Dakua</t>
  </si>
  <si>
    <t>Ramesh Ch Ghadei</t>
  </si>
  <si>
    <t>Abhiram Patra</t>
  </si>
  <si>
    <t>Parsu Naik</t>
  </si>
  <si>
    <t>G.Lacheya</t>
  </si>
  <si>
    <t>Abhimanyu Behera</t>
  </si>
  <si>
    <t>Ramnath Choudhury</t>
  </si>
  <si>
    <t>L.Panda</t>
  </si>
  <si>
    <t>Susama Kumari Brahma</t>
  </si>
  <si>
    <t>Store Keeper</t>
  </si>
  <si>
    <t>P.E.T</t>
  </si>
  <si>
    <t>Lab. Attendent</t>
  </si>
  <si>
    <t>Senior Asst.</t>
  </si>
  <si>
    <t>S.O(Lev-1)</t>
  </si>
  <si>
    <t>P.E.O</t>
  </si>
  <si>
    <t>Sr.Asst.</t>
  </si>
  <si>
    <t>Sr.Steno</t>
  </si>
  <si>
    <t>Diarist</t>
  </si>
  <si>
    <t>Asst.Professor</t>
  </si>
  <si>
    <t>Reena Kumari Samantaray</t>
  </si>
  <si>
    <t>Susama Kumari Devi</t>
  </si>
  <si>
    <t>Subash Ch.Pradhan</t>
  </si>
  <si>
    <t>Prakash Ch.Mohapatro</t>
  </si>
  <si>
    <t>Binod Ch Mishra</t>
  </si>
  <si>
    <t>Laxmi Panigrahi</t>
  </si>
  <si>
    <t>Pramad Kumar Patra</t>
  </si>
  <si>
    <t>S.M.Ali</t>
  </si>
  <si>
    <t>P.C.Hota</t>
  </si>
  <si>
    <t>K.P.Sahu</t>
  </si>
  <si>
    <t xml:space="preserve">P.K.Sahu </t>
  </si>
  <si>
    <t>Sabitri Devi</t>
  </si>
  <si>
    <t>Rajani Panda</t>
  </si>
  <si>
    <t>Rabindra Mohanty</t>
  </si>
  <si>
    <t>Promad Kumar Sahu</t>
  </si>
  <si>
    <t>Judhistir Padhy</t>
  </si>
  <si>
    <t>Chandra Moharana</t>
  </si>
  <si>
    <t>Basanti Patnaik</t>
  </si>
  <si>
    <t>peon</t>
  </si>
  <si>
    <t>Jr.Typist</t>
  </si>
  <si>
    <t>Demonstrator</t>
  </si>
  <si>
    <t>Speciman Collector</t>
  </si>
  <si>
    <t>Mechanic</t>
  </si>
  <si>
    <t>Jr. Asst.</t>
  </si>
  <si>
    <t>Namita Gantayat</t>
  </si>
  <si>
    <t>R.Damayanti Patra</t>
  </si>
  <si>
    <t>Usharani Patnaik</t>
  </si>
  <si>
    <t>T.Tulasama Reddy</t>
  </si>
  <si>
    <t>Dandapani Sahu</t>
  </si>
  <si>
    <t>Urmila Nayak</t>
  </si>
  <si>
    <t>Rajendra Mohapatra</t>
  </si>
  <si>
    <t>P.C.Mohapatra</t>
  </si>
  <si>
    <t>Surya Prabha Pandit</t>
  </si>
  <si>
    <t>N.Ramesh Kumar</t>
  </si>
  <si>
    <t>Annapurna Behera</t>
  </si>
  <si>
    <t>Dr. Debendra Ku Sahu</t>
  </si>
  <si>
    <t>R.K.Senapati</t>
  </si>
  <si>
    <t>K.C.Patnaik</t>
  </si>
  <si>
    <t>Prabhakar Sahu</t>
  </si>
  <si>
    <t>Sadasiva Naik</t>
  </si>
  <si>
    <t>Judhistir Sahu</t>
  </si>
  <si>
    <t>Manmohan Mohapatra</t>
  </si>
  <si>
    <t>Tuna Behera</t>
  </si>
  <si>
    <t>B.C.Samal</t>
  </si>
  <si>
    <t>Surendra Purohit</t>
  </si>
  <si>
    <t>A.K.Patnaik</t>
  </si>
  <si>
    <t>S.K.Patanaik</t>
  </si>
  <si>
    <t>D.Bhuyan</t>
  </si>
  <si>
    <t>G.M.Sahu</t>
  </si>
  <si>
    <t>Babula Behera</t>
  </si>
  <si>
    <t>Sandhya rani Muni</t>
  </si>
  <si>
    <t>Mali</t>
  </si>
  <si>
    <t>Zamadar</t>
  </si>
  <si>
    <t>Curator</t>
  </si>
  <si>
    <t>Copyist</t>
  </si>
  <si>
    <t>Archist</t>
  </si>
  <si>
    <t>P.K.Gouda</t>
  </si>
  <si>
    <t>Chitaranjan Padhy</t>
  </si>
  <si>
    <t>Deenabandhu Behera</t>
  </si>
  <si>
    <t>Purna Chandra Patra</t>
  </si>
  <si>
    <t>Dasarathi Behera</t>
  </si>
  <si>
    <t>Kanhu Charan Das</t>
  </si>
  <si>
    <t>Narayan Mohanty</t>
  </si>
  <si>
    <t>Kanhu Charan Panda</t>
  </si>
  <si>
    <t>Sunil Ku Patro</t>
  </si>
  <si>
    <t>Bhajaram Padhy</t>
  </si>
  <si>
    <t>S.Nagaraju Achary</t>
  </si>
  <si>
    <t>P.Jaganaikulu</t>
  </si>
  <si>
    <t>B.Syamsundar</t>
  </si>
  <si>
    <t>U.C.Mohapatra</t>
  </si>
  <si>
    <t>B.K.Das</t>
  </si>
  <si>
    <t>N.P.Hotta</t>
  </si>
  <si>
    <t>Sahadev Patra</t>
  </si>
  <si>
    <t>Somanath Patra</t>
  </si>
  <si>
    <t>S.G.Parida</t>
  </si>
  <si>
    <t>Radha Govinda Padhy</t>
  </si>
  <si>
    <t>M.K.Patanaik</t>
  </si>
  <si>
    <t>Narendra Ku Bisoyi</t>
  </si>
  <si>
    <t>Saraswati Barik</t>
  </si>
  <si>
    <t>Abhaya Kumar Das</t>
  </si>
  <si>
    <t>G.P.Choudhury</t>
  </si>
  <si>
    <t>Surendra Naik</t>
  </si>
  <si>
    <t>Niranjan Behera</t>
  </si>
  <si>
    <t>Rushi Ghadei</t>
  </si>
  <si>
    <t>Sajani Badtia</t>
  </si>
  <si>
    <t>Syama Sundar Naik</t>
  </si>
  <si>
    <t>Niranjan Naik</t>
  </si>
  <si>
    <t>Siba Patra</t>
  </si>
  <si>
    <t>Mani Behera</t>
  </si>
  <si>
    <t>K.Krishna Rao</t>
  </si>
  <si>
    <t>Chinmaya Nayak</t>
  </si>
  <si>
    <t>Prasanna Ku Naik</t>
  </si>
  <si>
    <t>N.Chandraya</t>
  </si>
  <si>
    <t>P.Satyam</t>
  </si>
  <si>
    <t>Jhunu Naik</t>
  </si>
  <si>
    <t>Saheb Naik</t>
  </si>
  <si>
    <t>Jaya Pandit</t>
  </si>
  <si>
    <t>Premananda Rath</t>
  </si>
  <si>
    <t>B.Deena Nath</t>
  </si>
  <si>
    <t>Sasmita Padhy</t>
  </si>
  <si>
    <t>Ram Narayan Sahu</t>
  </si>
  <si>
    <t>Sr.Gr.Diarist</t>
  </si>
  <si>
    <t>Sr.Typist</t>
  </si>
  <si>
    <t>S.O(Lev-II)</t>
  </si>
  <si>
    <t>Office Suptt.</t>
  </si>
  <si>
    <t>Section Officer</t>
  </si>
  <si>
    <t>Senior Typist</t>
  </si>
  <si>
    <t>Jr.Diarist</t>
  </si>
  <si>
    <t>Type Suptt.</t>
  </si>
  <si>
    <t>Suptt.Level-I</t>
  </si>
  <si>
    <t>Sr.Grade Diarist</t>
  </si>
  <si>
    <t>Jr.Grade Diarist</t>
  </si>
  <si>
    <t>Junior Typist</t>
  </si>
  <si>
    <t>Daftary</t>
  </si>
  <si>
    <t>Dipti Prakash Naik</t>
  </si>
  <si>
    <t>Biswa Mohan Satapathy</t>
  </si>
  <si>
    <t>Sukanta Behera</t>
  </si>
  <si>
    <t>Bhaskar Behera</t>
  </si>
  <si>
    <t>Surya Narayan Mishra</t>
  </si>
  <si>
    <t>N.C.Pati,</t>
  </si>
  <si>
    <t>G.Satya Narayan Murty</t>
  </si>
  <si>
    <t>H.H.Sahu</t>
  </si>
  <si>
    <t>Labani Kanta Patro</t>
  </si>
  <si>
    <t>Aruna Kumar Padhy</t>
  </si>
  <si>
    <t>Kamaraj Behera</t>
  </si>
  <si>
    <t>U.N.Mohapatra</t>
  </si>
  <si>
    <t>H.K.Pamulu</t>
  </si>
  <si>
    <t>Baraha Narsingha Das</t>
  </si>
  <si>
    <t>Surya Narayan Panda</t>
  </si>
  <si>
    <t>Mr.D.Krishna</t>
  </si>
  <si>
    <t>B.K.Behera</t>
  </si>
  <si>
    <t>Trinath Mandal</t>
  </si>
  <si>
    <t>K.C.Panda</t>
  </si>
  <si>
    <t>Dibakar Sethy</t>
  </si>
  <si>
    <t>R.R.Patanaik</t>
  </si>
  <si>
    <t>R.P.Panda</t>
  </si>
  <si>
    <t>Prasanta Ku Padhy</t>
  </si>
  <si>
    <t>B.K.Nayak</t>
  </si>
  <si>
    <t>Lochan Sethy</t>
  </si>
  <si>
    <t>Sankar Majhi</t>
  </si>
  <si>
    <t>M.M.Sahu</t>
  </si>
  <si>
    <t>A.K.Raut</t>
  </si>
  <si>
    <t>Sesadev Sahu</t>
  </si>
  <si>
    <t>Judhistir Sethy</t>
  </si>
  <si>
    <t>C.S.Nanda</t>
  </si>
  <si>
    <t>Somanath Behera</t>
  </si>
  <si>
    <t xml:space="preserve">Timathi Mandal </t>
  </si>
  <si>
    <t>L.C.Panigrahi</t>
  </si>
  <si>
    <t>Laxmi Patra</t>
  </si>
  <si>
    <t>S.Danesu Reddy</t>
  </si>
  <si>
    <t>Mr.G.C.Sahu</t>
  </si>
  <si>
    <t>B.C.Choudhury</t>
  </si>
  <si>
    <t>K.M.R.Achary</t>
  </si>
  <si>
    <t>U.N.Sahu</t>
  </si>
  <si>
    <t>Prafulla Ku Moharana</t>
  </si>
  <si>
    <t>Markabada Roita</t>
  </si>
  <si>
    <t>M.G.Panda</t>
  </si>
  <si>
    <t>Rabindra Kumar Panigrahi</t>
  </si>
  <si>
    <t>Chinmani Panigrahi</t>
  </si>
  <si>
    <t>Sc.Attendent</t>
  </si>
  <si>
    <t>Mason</t>
  </si>
  <si>
    <t>Carpenter</t>
  </si>
  <si>
    <t>Plumber Mistry</t>
  </si>
  <si>
    <t>Gr-I Electrician</t>
  </si>
  <si>
    <t>Helper</t>
  </si>
  <si>
    <t>Wire man</t>
  </si>
  <si>
    <t>Pump Driver</t>
  </si>
  <si>
    <t>S.O(Level-I)</t>
  </si>
  <si>
    <t>S.O</t>
  </si>
  <si>
    <t>Auditor</t>
  </si>
  <si>
    <t>P.A</t>
  </si>
  <si>
    <t>Senior Steno</t>
  </si>
  <si>
    <t>Asst.Engineer</t>
  </si>
  <si>
    <t>J.E(Civil)</t>
  </si>
  <si>
    <t>Laxmi narayan Padhi</t>
  </si>
  <si>
    <t>Subash Ch Nahak</t>
  </si>
  <si>
    <t>S.Trinath Patra</t>
  </si>
  <si>
    <t>Sudama Moharana</t>
  </si>
  <si>
    <t>L.Prahallad Das</t>
  </si>
  <si>
    <t>Surendranath Patnaik</t>
  </si>
  <si>
    <t>Hadiayani Patra</t>
  </si>
  <si>
    <t>A.K.Bisoi</t>
  </si>
  <si>
    <t>B.K.Lenka</t>
  </si>
  <si>
    <t>Simanchala Patra</t>
  </si>
  <si>
    <t>S.Andeya Reddy</t>
  </si>
  <si>
    <t>P.Uday Sankar Reddy</t>
  </si>
  <si>
    <t>R.N.Nayak</t>
  </si>
  <si>
    <t>Babula Nayak</t>
  </si>
  <si>
    <t>Dinabandhu Patro</t>
  </si>
  <si>
    <t>Harihara Mohanty</t>
  </si>
  <si>
    <t>J.Srinivasulu</t>
  </si>
  <si>
    <t>Krushna Moharana</t>
  </si>
  <si>
    <t>B.C.Jena</t>
  </si>
  <si>
    <t>Kasinath Pradhan</t>
  </si>
  <si>
    <t>R.K.Sabat</t>
  </si>
  <si>
    <t>Sujata Mukherjee</t>
  </si>
  <si>
    <t>Devi Prasad Das</t>
  </si>
  <si>
    <t>Rajendra Satapathy</t>
  </si>
  <si>
    <t>T.Arjun Rao</t>
  </si>
  <si>
    <t>M.R.P.Achary</t>
  </si>
  <si>
    <t>Raghunath Tripathy</t>
  </si>
  <si>
    <t>Bhubaneswari Behera</t>
  </si>
  <si>
    <t>Surendra Ku Naik</t>
  </si>
  <si>
    <t>M.S.N.Patra</t>
  </si>
  <si>
    <t>Umakanta Mohapatra</t>
  </si>
  <si>
    <t>Markanda Karjee</t>
  </si>
  <si>
    <t>T.Ramudu</t>
  </si>
  <si>
    <t>B.P.Bisoyi</t>
  </si>
  <si>
    <t>D.Rukmini</t>
  </si>
  <si>
    <t>A.Surya Prakash</t>
  </si>
  <si>
    <t>Santosh Ku Mohapatro</t>
  </si>
  <si>
    <t>Subash Ch Gouda</t>
  </si>
  <si>
    <t>L.D.Mohapatro</t>
  </si>
  <si>
    <t>Sarat Ch Sahu</t>
  </si>
  <si>
    <t>Ranjita Das</t>
  </si>
  <si>
    <t>Pratap Ch Panda</t>
  </si>
  <si>
    <t>Bearers</t>
  </si>
  <si>
    <t>Khansama</t>
  </si>
  <si>
    <t>Subash Ch Panda</t>
  </si>
  <si>
    <t>Panchanan Sahu</t>
  </si>
  <si>
    <t>J.K.Panigrahi</t>
  </si>
  <si>
    <t>Simanchala Sahu</t>
  </si>
  <si>
    <t>P.Sabara</t>
  </si>
  <si>
    <t>L.N.Mohapatra</t>
  </si>
  <si>
    <t>Prakash Ch. Ghatualo</t>
  </si>
  <si>
    <t>Magata Panda</t>
  </si>
  <si>
    <t>Bharati Bhusan Padhy</t>
  </si>
  <si>
    <t>Ajit Kumar Behera</t>
  </si>
  <si>
    <t>Jr.Asst</t>
  </si>
  <si>
    <t>Subash Ch Majhi</t>
  </si>
  <si>
    <t>K.S.V.J.Rao</t>
  </si>
  <si>
    <t>S.Patanaik</t>
  </si>
  <si>
    <t>Kishore Ch Kanhar</t>
  </si>
  <si>
    <t>Subash Chandra Panda</t>
  </si>
  <si>
    <t>R.N.Panigrahi</t>
  </si>
  <si>
    <t>Prasanta Ku Acharya</t>
  </si>
  <si>
    <t>Pabana Sethy</t>
  </si>
  <si>
    <t>Dillip Kumar Das</t>
  </si>
  <si>
    <t>Ajay Kumar Mohanty</t>
  </si>
  <si>
    <t>U.S.Mohapatra</t>
  </si>
  <si>
    <t>Manmohan Behera</t>
  </si>
  <si>
    <t>Simanchal Rath</t>
  </si>
  <si>
    <t>Ganesh Ch Behera</t>
  </si>
  <si>
    <t>Bhagaban Choudhury</t>
  </si>
  <si>
    <t>B.Hari Krishna</t>
  </si>
  <si>
    <t>A.Choudhury</t>
  </si>
  <si>
    <t>Bishnu Ch Panigrahi</t>
  </si>
  <si>
    <t>S.K.Satapathy</t>
  </si>
  <si>
    <t>Sania Mallik</t>
  </si>
  <si>
    <t>S.P.Samantaray</t>
  </si>
  <si>
    <t>Suendra Nath Das</t>
  </si>
  <si>
    <t>Telephone Operator</t>
  </si>
  <si>
    <t>Rameswar Das</t>
  </si>
  <si>
    <t>Sashi Bhusan Mishra</t>
  </si>
  <si>
    <t>A.Papa Rao</t>
  </si>
  <si>
    <t>D.Laxmi</t>
  </si>
  <si>
    <t>Sambodh Nath</t>
  </si>
  <si>
    <t>S.Bhima Rao</t>
  </si>
  <si>
    <t>Ava Patnaik</t>
  </si>
  <si>
    <t>Susila Sahu</t>
  </si>
  <si>
    <t>K.C.Adhikari</t>
  </si>
  <si>
    <t>Nanda Kishore Jena</t>
  </si>
  <si>
    <t>Ramahari Behera</t>
  </si>
  <si>
    <t>Puspanjali Padhy</t>
  </si>
  <si>
    <t>Swarnanjali Mishra</t>
  </si>
  <si>
    <t>System Engineer</t>
  </si>
  <si>
    <t>Programmer</t>
  </si>
  <si>
    <t>Maint Operator</t>
  </si>
  <si>
    <t>Computer Operator</t>
  </si>
  <si>
    <t>K.P.Operator</t>
  </si>
  <si>
    <t>Programmer Coordinator</t>
  </si>
  <si>
    <t>Driver</t>
  </si>
  <si>
    <t>Driver(HV)</t>
  </si>
  <si>
    <t>B.N.Mohanty</t>
  </si>
  <si>
    <t>Ratana Sahu</t>
  </si>
  <si>
    <t>Aparajita Choudhury</t>
  </si>
  <si>
    <t>Anjali Patnaik</t>
  </si>
  <si>
    <t>Puspanjali Samantray</t>
  </si>
  <si>
    <t>Bhabani Prasad Panda</t>
  </si>
  <si>
    <t>Bhrat Bhusan Das</t>
  </si>
  <si>
    <t>Bhagirathi Panigrahi</t>
  </si>
  <si>
    <t>Monaj Manjari Patnaik</t>
  </si>
  <si>
    <t>Golapa devi Panda</t>
  </si>
  <si>
    <t>Srikrushna Ch Panda</t>
  </si>
  <si>
    <t>Bijaya Kumar Behera</t>
  </si>
  <si>
    <t>Ashok Kumar Khanda</t>
  </si>
  <si>
    <t>Santosh Kumar Padhy</t>
  </si>
  <si>
    <t>Ramakanta Padhy</t>
  </si>
  <si>
    <t>Aruna Ch Das</t>
  </si>
  <si>
    <t>I.Badri Narayan Subudhi</t>
  </si>
  <si>
    <t>K.C.Behera</t>
  </si>
  <si>
    <t>Birakishore Parida</t>
  </si>
  <si>
    <t>Mandira Singh</t>
  </si>
  <si>
    <t>Pradeep Kumar Nayak</t>
  </si>
  <si>
    <t>Ashok Kumar Mohanty</t>
  </si>
  <si>
    <t>Prasanta Kumar Padhy</t>
  </si>
  <si>
    <t>Dibakar Panigrahi</t>
  </si>
  <si>
    <t>Aruna Ch Panda</t>
  </si>
  <si>
    <t>Susanta Ku Sarai</t>
  </si>
  <si>
    <t>Nihar Ranjan Mishra</t>
  </si>
  <si>
    <t>S.N.Pathy</t>
  </si>
  <si>
    <t>Anil Ku Sahu</t>
  </si>
  <si>
    <t>Susanta Ku Mohapatra</t>
  </si>
  <si>
    <t>Mr.Simanchala Panda</t>
  </si>
  <si>
    <t>Sankar Prasad Mohapatra</t>
  </si>
  <si>
    <t>Duti Krishna Behera</t>
  </si>
  <si>
    <t>P.Parsuram Patra</t>
  </si>
  <si>
    <t>Surendra Ku Patnaik</t>
  </si>
  <si>
    <t>Babuji Samal</t>
  </si>
  <si>
    <t>Ganesh Ch Sahu</t>
  </si>
  <si>
    <t>N.P.Patra</t>
  </si>
  <si>
    <t>Haripriya Naik</t>
  </si>
  <si>
    <t>Ramesh Ghatualo</t>
  </si>
  <si>
    <t>Sarat Behera</t>
  </si>
  <si>
    <t>Sankar Behera</t>
  </si>
  <si>
    <t>Rajendra Prasad Patra</t>
  </si>
  <si>
    <t>M.K.Rao</t>
  </si>
  <si>
    <t>Jagannath Satapathy</t>
  </si>
  <si>
    <t>Cleaner</t>
  </si>
  <si>
    <t>Coach</t>
  </si>
  <si>
    <t>Lecturer</t>
  </si>
  <si>
    <t>Treasury Sarkar</t>
  </si>
  <si>
    <t>Jr.Reader</t>
  </si>
  <si>
    <t>Bijaya Kumar Panigrahi</t>
  </si>
  <si>
    <t>Sudhakar Patra</t>
  </si>
  <si>
    <t>A.Simanchal Patro</t>
  </si>
  <si>
    <t>P.R.Mohapatro</t>
  </si>
  <si>
    <t>G.V.Rao</t>
  </si>
  <si>
    <t>Ranjita Naik</t>
  </si>
  <si>
    <t>Girija Prasad Das</t>
  </si>
  <si>
    <t>Basant Kumar Mohanty</t>
  </si>
  <si>
    <t>Basanti Panigrahi</t>
  </si>
  <si>
    <t>Dr.Urmimala Das</t>
  </si>
  <si>
    <t>Puspa Ranjani Kunbha</t>
  </si>
  <si>
    <t>Nalini Mishra</t>
  </si>
  <si>
    <t>L.K.Dev</t>
  </si>
  <si>
    <t>U.N.Das</t>
  </si>
  <si>
    <t>Yugal Mishra</t>
  </si>
  <si>
    <t>Binayak Patnaik</t>
  </si>
  <si>
    <t>S.M.Nanda</t>
  </si>
  <si>
    <t>S.K.Patra</t>
  </si>
  <si>
    <t>L.B.Sharma</t>
  </si>
  <si>
    <t>S.L.Padhy</t>
  </si>
  <si>
    <t>R.C.Mishra</t>
  </si>
  <si>
    <t>Saraj Kumar Panda</t>
  </si>
  <si>
    <t>D.M.Behera</t>
  </si>
  <si>
    <t>M.K.Behera</t>
  </si>
  <si>
    <t>R.Das</t>
  </si>
  <si>
    <t>N.C.Panda</t>
  </si>
  <si>
    <t>Kali Charan Gouda</t>
  </si>
  <si>
    <t>Prasanta Ku Panda</t>
  </si>
  <si>
    <t>B.B.Rao Patra</t>
  </si>
  <si>
    <t>P.Ram Babu</t>
  </si>
  <si>
    <t>Rabindra Ku Mishra</t>
  </si>
  <si>
    <t>Trinath Sahu</t>
  </si>
  <si>
    <t>Dr. Rasmita Panigrahi</t>
  </si>
  <si>
    <t>Sudam Panda</t>
  </si>
  <si>
    <t>S.K.Das</t>
  </si>
  <si>
    <t>Gouri Sankar Moharana</t>
  </si>
  <si>
    <t>P.K.Das</t>
  </si>
  <si>
    <t>Prakash Ch Sahu</t>
  </si>
  <si>
    <t>Gopal Ch Choudhury</t>
  </si>
  <si>
    <t>Susanta Kumar Sahu</t>
  </si>
  <si>
    <t>Prakash Kumar Panda</t>
  </si>
  <si>
    <t>S.K.Sahu</t>
  </si>
  <si>
    <t>Usharani Panda</t>
  </si>
  <si>
    <t>S.O(Level-II)</t>
  </si>
  <si>
    <t>Sr Typist</t>
  </si>
  <si>
    <t>Srinibas Padhy</t>
  </si>
  <si>
    <t>M.Alekha Patro</t>
  </si>
  <si>
    <t>A.R.Behera</t>
  </si>
  <si>
    <t>Jayaram Prodhan</t>
  </si>
  <si>
    <t>Manas Ranjan Patro</t>
  </si>
  <si>
    <t>Susant Ku Das</t>
  </si>
  <si>
    <t>V.MohanRao</t>
  </si>
  <si>
    <t>Bhagban Sahu</t>
  </si>
  <si>
    <t>Bhaskar Choudhury</t>
  </si>
  <si>
    <t>U.N.Sahu(B)</t>
  </si>
  <si>
    <t>B.C.Panigrahi</t>
  </si>
  <si>
    <t>M.Gopal Rao</t>
  </si>
  <si>
    <t>Rajat Kumar Patnaik</t>
  </si>
  <si>
    <t>Malli Panigrahi</t>
  </si>
  <si>
    <t>Bana Gouda</t>
  </si>
  <si>
    <t>B.Rajeswar Rao</t>
  </si>
  <si>
    <t>1732/22.11.11</t>
  </si>
  <si>
    <t>Dr. R.C.Mishra</t>
  </si>
  <si>
    <t>Paramananda Samal</t>
  </si>
  <si>
    <t>Name of the officer</t>
  </si>
  <si>
    <t>D E P A R T URE</t>
  </si>
  <si>
    <t>A R R I V A L</t>
  </si>
  <si>
    <t>Kms Travelled</t>
  </si>
  <si>
    <t>Mode of journey</t>
  </si>
  <si>
    <t>Sri P.Ch.Ghatual,Cashier</t>
  </si>
  <si>
    <t>180Kms</t>
  </si>
  <si>
    <t>By Road</t>
  </si>
  <si>
    <t>To receive the sanction order</t>
  </si>
  <si>
    <t>25.6.11</t>
  </si>
  <si>
    <t>29.6.11</t>
  </si>
  <si>
    <t>BBSR and Back</t>
  </si>
  <si>
    <t>180KMS</t>
  </si>
  <si>
    <t>4.8.11</t>
  </si>
  <si>
    <t>By car</t>
  </si>
  <si>
    <t>Higher education</t>
  </si>
  <si>
    <t>12.00Noon</t>
  </si>
  <si>
    <t>180 kms</t>
  </si>
  <si>
    <t>By bus</t>
  </si>
  <si>
    <t>1843/7.12.11</t>
  </si>
  <si>
    <t xml:space="preserve"> 6.00AM</t>
  </si>
  <si>
    <t>To submit budget estimate</t>
  </si>
  <si>
    <t>15.11.11</t>
  </si>
  <si>
    <t>12.30PM</t>
  </si>
  <si>
    <t>To submit budget estimate and back to Hd Qrs</t>
  </si>
  <si>
    <t>6.30A.M</t>
  </si>
  <si>
    <t>BBSR and back</t>
  </si>
  <si>
    <t>To attend meeting for budget for 2012-13at Higher Education for</t>
  </si>
  <si>
    <t>1855/10.12.11</t>
  </si>
  <si>
    <t>To attend finance meeting held at Finance Deptt.</t>
  </si>
  <si>
    <t>Sri A.K.Mohanty,I/C COF</t>
  </si>
  <si>
    <t>1840/7.12.11</t>
  </si>
  <si>
    <t>1856/10.12.11</t>
  </si>
  <si>
    <t>Prof A.K.Mohanty,i/c</t>
  </si>
  <si>
    <t>2056/6.1.12</t>
  </si>
  <si>
    <t xml:space="preserve">BAM </t>
  </si>
  <si>
    <t>30.12.11</t>
  </si>
  <si>
    <t>2.30PM</t>
  </si>
  <si>
    <t>10.30P.M</t>
  </si>
  <si>
    <t>360KMS</t>
  </si>
  <si>
    <t>To attend meeting at higher education</t>
  </si>
  <si>
    <t>Prakash ChandraGhatual,Cashier</t>
  </si>
  <si>
    <t>2111/16.1.12</t>
  </si>
  <si>
    <t>20.12.11</t>
  </si>
  <si>
    <t>7.30A.M</t>
  </si>
  <si>
    <t>21.12.11</t>
  </si>
  <si>
    <t>7.30AM</t>
  </si>
  <si>
    <t>10.30A.M</t>
  </si>
  <si>
    <t>10.30p.m</t>
  </si>
  <si>
    <t>Bycar</t>
  </si>
  <si>
    <t>2186/1.2.12</t>
  </si>
  <si>
    <t>11.30am</t>
  </si>
  <si>
    <t>To submit the final requirement of Grant for the  year 2011-12 at Higher Education</t>
  </si>
  <si>
    <t>14.1.12</t>
  </si>
  <si>
    <t>2491/19.3.12</t>
  </si>
  <si>
    <t>21.2.12</t>
  </si>
  <si>
    <t>To receive the counter signature of the final instalment bill</t>
  </si>
  <si>
    <t>To receive the counter signature of the final instalment bill and back`</t>
  </si>
  <si>
    <t>Appendix-XVII(Vide Para No-14-48 of A/R)</t>
  </si>
  <si>
    <t>Statement showing the un-authorise payment of T.A to staff during the year 2011-12 of Berhampur University</t>
  </si>
  <si>
    <t>SL. NO</t>
  </si>
  <si>
    <t>NAME</t>
  </si>
  <si>
    <t>Narasingh Behera</t>
  </si>
  <si>
    <t>Jadumani Sahu</t>
  </si>
  <si>
    <t>Kanhu Ch. Sahu</t>
  </si>
  <si>
    <t>Kasinath Gouda</t>
  </si>
  <si>
    <t>Susanth Ku. Choudhury</t>
  </si>
  <si>
    <t>Maguni Panda</t>
  </si>
  <si>
    <t>Santosh Ku. Sahu</t>
  </si>
  <si>
    <t>K.C. Maharana</t>
  </si>
  <si>
    <t>Kuresh Choudhuery</t>
  </si>
  <si>
    <t>R.K. Charles</t>
  </si>
  <si>
    <t>L.N. Padhy</t>
  </si>
  <si>
    <t>P.L. Padhy</t>
  </si>
  <si>
    <t>P.M.S. Rao</t>
  </si>
  <si>
    <t>Kailash Ch. Panda</t>
  </si>
  <si>
    <t>R.Ch. Pattnaik</t>
  </si>
  <si>
    <t>Bhagaban Patro</t>
  </si>
  <si>
    <t>Raju Patro</t>
  </si>
  <si>
    <t>Bhikari Charan Behera</t>
  </si>
  <si>
    <t>Biswanath Das</t>
  </si>
  <si>
    <t>Narendra Ku. Patro</t>
  </si>
  <si>
    <t>P. Papeya Reddy</t>
  </si>
  <si>
    <t>Pradeep Ku. Panigrahy</t>
  </si>
  <si>
    <t>M. Nanda Kishor Rao</t>
  </si>
  <si>
    <t>N. Bhimaraju Reddy</t>
  </si>
  <si>
    <t>Dandapani Raut</t>
  </si>
  <si>
    <t>N.P. Mohapatro</t>
  </si>
  <si>
    <t>G. Sankar rReddy</t>
  </si>
  <si>
    <t>Devaraj Mrudangia</t>
  </si>
  <si>
    <t>G. Somaya Reddy</t>
  </si>
  <si>
    <t>T.Kamaya Reddy</t>
  </si>
  <si>
    <t>Krishna Ch. Patro</t>
  </si>
  <si>
    <t>Bijaya Ch. Behera</t>
  </si>
  <si>
    <t>U. Barik Patro</t>
  </si>
  <si>
    <t>Kampo Moharana</t>
  </si>
  <si>
    <t>U.Ch. Bishoyi</t>
  </si>
  <si>
    <t>B. Rajaya Reddy</t>
  </si>
  <si>
    <t>S.Sahadev</t>
  </si>
  <si>
    <t>Ramesh Ch. Behera</t>
  </si>
  <si>
    <t>Kusa Palo</t>
  </si>
  <si>
    <t>Sudhir Ku. Mohanty</t>
  </si>
  <si>
    <t>Biswambar Nayak</t>
  </si>
  <si>
    <t>Radha Krushna Padhy</t>
  </si>
  <si>
    <t>B. Mohan Reao</t>
  </si>
  <si>
    <t>Rabindra Behera</t>
  </si>
  <si>
    <t>Krushna Ch Brahma</t>
  </si>
  <si>
    <t>Biswanath Behera</t>
  </si>
  <si>
    <t>S. Krishna Reddy</t>
  </si>
  <si>
    <t>Sibaram Bishoyi</t>
  </si>
  <si>
    <t>Prafulla Ch.Choudhury</t>
  </si>
  <si>
    <t>Subash ch Sahu</t>
  </si>
  <si>
    <t>Ramnarayan Gouda</t>
  </si>
  <si>
    <t>Purna Ch . Pandit</t>
  </si>
  <si>
    <t>S. N. Satpathy</t>
  </si>
  <si>
    <t>B. K. Parida</t>
  </si>
  <si>
    <t>Ram Ch. Padhy</t>
  </si>
  <si>
    <t>Bhuyban Mandal</t>
  </si>
  <si>
    <t>Surendra  Kumar sahu</t>
  </si>
  <si>
    <t>M. Taraneya Reddy</t>
  </si>
  <si>
    <t>Kalu Charan Khadanga</t>
  </si>
  <si>
    <t>K. Chandraya Reddy</t>
  </si>
  <si>
    <t>Devi Prasdad Behera</t>
  </si>
  <si>
    <t>Indra Praasad Behera</t>
  </si>
  <si>
    <t>Y. Rajeswar Rao</t>
  </si>
  <si>
    <t>M.K. Tripathy</t>
  </si>
  <si>
    <t>Simanchal Behera</t>
  </si>
  <si>
    <t>Krushna Ch Naik</t>
  </si>
  <si>
    <t>P. Ram Mohan Rao</t>
  </si>
  <si>
    <t>Uma Charan Das</t>
  </si>
  <si>
    <t>Pravin Ku. Patro</t>
  </si>
  <si>
    <t>Upendra samantray</t>
  </si>
  <si>
    <t>Pradeep Ku. Behera</t>
  </si>
  <si>
    <t>Santosh Ku. Satapathy</t>
  </si>
  <si>
    <t>Rajendra Ku. Behera</t>
  </si>
  <si>
    <t>Radha Mohan Altia</t>
  </si>
  <si>
    <t>Saroj Ku. Tripathy</t>
  </si>
  <si>
    <t>Man Mohan Padhy</t>
  </si>
  <si>
    <t>B.K. Kuthadalai</t>
  </si>
  <si>
    <t>N. Masian Reddy</t>
  </si>
  <si>
    <t>Gadadhar Konhar</t>
  </si>
  <si>
    <t>Arun Ku Palo</t>
  </si>
  <si>
    <t>G. Trinath Reddy</t>
  </si>
  <si>
    <t>S. Krishna Murthy</t>
  </si>
  <si>
    <t>N. Narasimhalu Reddy</t>
  </si>
  <si>
    <t>Rabindra Gouda</t>
  </si>
  <si>
    <t>P. Jagaya</t>
  </si>
  <si>
    <t>Bijaya Ku. Majhi</t>
  </si>
  <si>
    <t>D.Hiraswamy</t>
  </si>
  <si>
    <t>Hiralal Purohit</t>
  </si>
  <si>
    <t>Surendra Ku. Behera</t>
  </si>
  <si>
    <t>B. Lingaraj Reddy</t>
  </si>
  <si>
    <t>T. Narasimulu Reddy</t>
  </si>
  <si>
    <t>K. Srinibasulu Reddy</t>
  </si>
  <si>
    <t>Manoranjan Padhy</t>
  </si>
  <si>
    <t>Jogendra Behera</t>
  </si>
  <si>
    <t>Sananada Das</t>
  </si>
  <si>
    <t>K. Narasinghan Patro</t>
  </si>
  <si>
    <t>Padma Charan Panda</t>
  </si>
  <si>
    <t>Kanhai Behera</t>
  </si>
  <si>
    <t>Debaraj Swain</t>
  </si>
  <si>
    <t>Pradeep Ku Kanhar</t>
  </si>
  <si>
    <t>Kameswar Parida</t>
  </si>
  <si>
    <t>G. Lingaraj Reddy</t>
  </si>
  <si>
    <t>Rabindra Nayak</t>
  </si>
  <si>
    <t>Haribandhu Panigrahy</t>
  </si>
  <si>
    <t>Upendra Palo</t>
  </si>
  <si>
    <t>Sukanta ku Panda</t>
  </si>
  <si>
    <t>Surendra Mahakuda</t>
  </si>
  <si>
    <t>Harikrishna das</t>
  </si>
  <si>
    <t>Murali Patro</t>
  </si>
  <si>
    <t>Sanatan Mahapatro</t>
  </si>
  <si>
    <t>Purusottam Mandal</t>
  </si>
  <si>
    <t>Kailash Ch. Nayak</t>
  </si>
  <si>
    <t>Narayan Sahu</t>
  </si>
  <si>
    <t>K. Gurumurthy Reddy</t>
  </si>
  <si>
    <t>Devraj Behera</t>
  </si>
  <si>
    <t>A. Eswar Rao</t>
  </si>
  <si>
    <t>D. Rajaya Reddy</t>
  </si>
  <si>
    <t>Paramananda Mrudangia</t>
  </si>
  <si>
    <t>ranka Nayak</t>
  </si>
  <si>
    <t>Somanath Nayak</t>
  </si>
  <si>
    <t>Niranjan Nayak</t>
  </si>
  <si>
    <t>Bansidhar nayak</t>
  </si>
  <si>
    <t>Laxmi Behera</t>
  </si>
  <si>
    <t>Surendra Nayak</t>
  </si>
  <si>
    <t>Baijayanti Ratho</t>
  </si>
  <si>
    <t>Easwa Nayak</t>
  </si>
  <si>
    <t>S. Dasu Patro</t>
  </si>
  <si>
    <t>Jagannath Panda</t>
  </si>
  <si>
    <t>S.K. Mahapatro</t>
  </si>
  <si>
    <t>Rabindra Nath Panda</t>
  </si>
  <si>
    <t>Bibhudatta Maharana</t>
  </si>
  <si>
    <t>Loknath Panigrahy</t>
  </si>
  <si>
    <t>Naresh Ch, Kanhar</t>
  </si>
  <si>
    <t>Santosh Kumar Dash</t>
  </si>
  <si>
    <t>Sanyasi Pandit</t>
  </si>
  <si>
    <t>Basudev Padhy</t>
  </si>
  <si>
    <t>Ranjit Ku. Nayak</t>
  </si>
  <si>
    <t>Kesab Mallick</t>
  </si>
  <si>
    <t>Statement showing the details of payments of wages to DWW/DLRs engaged in different sections of Berhampur University for the year 2011-12.</t>
  </si>
  <si>
    <t>Voucher No /Date</t>
  </si>
  <si>
    <t>Amount Paid</t>
  </si>
  <si>
    <t>26.4.11</t>
  </si>
  <si>
    <t>23.5.11</t>
  </si>
  <si>
    <t>18.7.11</t>
  </si>
  <si>
    <t>24.8.11</t>
  </si>
  <si>
    <t>16.9.11</t>
  </si>
  <si>
    <t>21.1.12</t>
  </si>
  <si>
    <t>29.2.12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</si>
  <si>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</si>
  <si>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</si>
  <si>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</si>
  <si>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</si>
  <si>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</si>
  <si>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</si>
  <si>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</si>
  <si>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</si>
  <si>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</si>
  <si>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</si>
  <si>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</si>
  <si>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</si>
  <si>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GROSS TOTAL</t>
  </si>
  <si>
    <t>86/13.4.11</t>
  </si>
  <si>
    <t>285/11.5.11</t>
  </si>
  <si>
    <t>587/20.6.11</t>
  </si>
  <si>
    <t>855/18.7.11</t>
  </si>
  <si>
    <t>1035/9.8.11</t>
  </si>
  <si>
    <t>1240/10.9.11</t>
  </si>
  <si>
    <t>1424/1.10.11</t>
  </si>
  <si>
    <t>1650/11.11.11</t>
  </si>
  <si>
    <t>1865/14.12.11</t>
  </si>
  <si>
    <t>2080/12.1.12</t>
  </si>
  <si>
    <t>2232/9.2.12</t>
  </si>
  <si>
    <t>2403/13.3.12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</si>
</sst>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0.0"/>
    <numFmt numFmtId="167" formatCode="#,##0;[Red]#,##0"/>
  </numFmts>
  <fonts count="44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Kalinga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8"/>
      <color theme="1"/>
      <name val="Calibri"/>
      <family val="2"/>
    </font>
    <font>
      <b/>
      <sz val="8"/>
      <color theme="1"/>
      <name val="Kalinga"/>
      <family val="2"/>
      <scheme val="minor"/>
    </font>
    <font>
      <b/>
      <sz val="8"/>
      <color rgb="FFFF0000"/>
      <name val="Calibri"/>
      <family val="2"/>
    </font>
    <font>
      <b/>
      <sz val="8"/>
      <color theme="1"/>
      <name val="Calibri"/>
      <family val="2"/>
    </font>
    <font>
      <b/>
      <sz val="8"/>
      <name val="Calibri"/>
      <family val="2"/>
    </font>
    <font>
      <b/>
      <sz val="8"/>
      <color rgb="FF0070C0"/>
      <name val="Calibri"/>
      <family val="2"/>
    </font>
    <font>
      <sz val="8"/>
      <color rgb="FFFF0000"/>
      <name val="Calibri"/>
      <family val="2"/>
    </font>
    <font>
      <sz val="8"/>
      <color rgb="FF0070C0"/>
      <name val="Calibri"/>
      <family val="2"/>
    </font>
    <font>
      <b/>
      <sz val="8"/>
      <color rgb="FF00B0F0"/>
      <name val="Calibri"/>
      <family val="2"/>
    </font>
    <font>
      <sz val="8"/>
      <color rgb="FF00B0F0"/>
      <name val="Calibri"/>
      <family val="2"/>
    </font>
    <font>
      <b/>
      <sz val="7"/>
      <color rgb="FF222222"/>
      <name val="Calibri"/>
      <family val="2"/>
    </font>
    <font>
      <sz val="7"/>
      <color rgb="FF222222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7"/>
      <color rgb="FF222222"/>
      <name val="Arial"/>
      <family val="2"/>
    </font>
    <font>
      <b/>
      <sz val="7"/>
      <color rgb="FF222222"/>
      <name val="Arial"/>
      <family val="2"/>
    </font>
    <font>
      <b/>
      <i/>
      <sz val="7"/>
      <color rgb="FF222222"/>
      <name val="Arial"/>
      <family val="2"/>
    </font>
    <font>
      <sz val="8"/>
      <color rgb="FF222222"/>
      <name val="Arial"/>
      <family val="2"/>
    </font>
    <font>
      <sz val="10"/>
      <color rgb="FF222222"/>
      <name val="Calibri"/>
      <family val="2"/>
    </font>
    <font>
      <b/>
      <sz val="8"/>
      <color rgb="FF222222"/>
      <name val="Calibri"/>
      <family val="2"/>
    </font>
    <font>
      <sz val="8"/>
      <color rgb="FF222222"/>
      <name val="Calibri"/>
      <family val="2"/>
    </font>
    <font>
      <sz val="9"/>
      <color theme="1"/>
      <name val="Kokila"/>
      <family val="2"/>
    </font>
    <font>
      <sz val="8"/>
      <color theme="1"/>
      <name val="Kokila"/>
      <family val="2"/>
    </font>
    <font>
      <b/>
      <sz val="9"/>
      <color theme="1"/>
      <name val="Kokila"/>
      <family val="2"/>
    </font>
    <font>
      <sz val="8"/>
      <name val="Calibri"/>
      <family val="2"/>
    </font>
    <font>
      <u/>
      <sz val="8"/>
      <name val="Calibri"/>
      <family val="2"/>
    </font>
    <font>
      <b/>
      <u/>
      <sz val="8"/>
      <name val="Calibri"/>
      <family val="2"/>
    </font>
    <font>
      <sz val="11"/>
      <color rgb="FF222222"/>
      <name val="Calibri"/>
      <family val="2"/>
    </font>
    <font>
      <u/>
      <sz val="11"/>
      <color theme="10"/>
      <name val="Calibri"/>
      <family val="2"/>
    </font>
    <font>
      <u/>
      <sz val="8"/>
      <color theme="10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</cellStyleXfs>
  <cellXfs count="667">
    <xf numFmtId="0" fontId="0" fillId="0" borderId="0" xfId="0"/>
    <xf numFmtId="0" fontId="4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164" fontId="4" fillId="0" borderId="3" xfId="3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65" fontId="4" fillId="0" borderId="3" xfId="3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2" applyFont="1" applyBorder="1" applyAlignment="1">
      <alignment horizontal="left" vertical="top"/>
    </xf>
    <xf numFmtId="0" fontId="5" fillId="0" borderId="3" xfId="2" applyFont="1" applyBorder="1" applyAlignment="1">
      <alignment horizontal="left" vertical="center"/>
    </xf>
    <xf numFmtId="165" fontId="4" fillId="0" borderId="3" xfId="3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3" xfId="2" applyFont="1" applyBorder="1" applyAlignment="1">
      <alignment wrapText="1"/>
    </xf>
    <xf numFmtId="164" fontId="4" fillId="0" borderId="3" xfId="3" applyNumberFormat="1" applyFont="1" applyBorder="1"/>
    <xf numFmtId="0" fontId="6" fillId="0" borderId="3" xfId="0" applyFont="1" applyBorder="1"/>
    <xf numFmtId="0" fontId="6" fillId="0" borderId="3" xfId="2" applyFont="1" applyBorder="1" applyAlignment="1">
      <alignment vertical="center"/>
    </xf>
    <xf numFmtId="0" fontId="7" fillId="0" borderId="3" xfId="2" applyFont="1" applyBorder="1" applyAlignment="1">
      <alignment wrapText="1"/>
    </xf>
    <xf numFmtId="2" fontId="6" fillId="0" borderId="4" xfId="3" applyNumberFormat="1" applyFont="1" applyBorder="1" applyAlignment="1">
      <alignment vertical="center"/>
    </xf>
    <xf numFmtId="0" fontId="7" fillId="0" borderId="5" xfId="2" applyFont="1" applyBorder="1" applyAlignment="1"/>
    <xf numFmtId="2" fontId="7" fillId="0" borderId="3" xfId="2" applyNumberFormat="1" applyFont="1" applyBorder="1" applyAlignment="1"/>
    <xf numFmtId="0" fontId="7" fillId="0" borderId="6" xfId="2" applyFont="1" applyBorder="1" applyAlignment="1">
      <alignment wrapText="1"/>
    </xf>
    <xf numFmtId="2" fontId="6" fillId="0" borderId="3" xfId="3" applyNumberFormat="1" applyFont="1" applyBorder="1" applyAlignment="1">
      <alignment vertical="center"/>
    </xf>
    <xf numFmtId="0" fontId="4" fillId="0" borderId="3" xfId="2" applyFont="1" applyBorder="1" applyAlignment="1">
      <alignment vertical="center"/>
    </xf>
    <xf numFmtId="2" fontId="4" fillId="0" borderId="3" xfId="3" applyNumberFormat="1" applyFont="1" applyBorder="1"/>
    <xf numFmtId="2" fontId="6" fillId="0" borderId="3" xfId="3" applyNumberFormat="1" applyFont="1" applyBorder="1"/>
    <xf numFmtId="2" fontId="7" fillId="0" borderId="3" xfId="2" applyNumberFormat="1" applyFont="1" applyBorder="1"/>
    <xf numFmtId="2" fontId="7" fillId="0" borderId="3" xfId="3" applyNumberFormat="1" applyFont="1" applyBorder="1"/>
    <xf numFmtId="0" fontId="7" fillId="0" borderId="3" xfId="2" applyFont="1" applyBorder="1" applyAlignment="1">
      <alignment horizontal="left" wrapText="1"/>
    </xf>
    <xf numFmtId="0" fontId="5" fillId="0" borderId="3" xfId="2" applyFont="1" applyBorder="1" applyAlignment="1">
      <alignment horizontal="center" wrapText="1"/>
    </xf>
    <xf numFmtId="2" fontId="5" fillId="0" borderId="3" xfId="3" applyNumberFormat="1" applyFont="1" applyBorder="1"/>
    <xf numFmtId="0" fontId="5" fillId="0" borderId="3" xfId="2" applyFont="1" applyBorder="1" applyAlignment="1">
      <alignment horizontal="left" wrapText="1"/>
    </xf>
    <xf numFmtId="0" fontId="8" fillId="0" borderId="3" xfId="0" applyFont="1" applyBorder="1"/>
    <xf numFmtId="0" fontId="6" fillId="0" borderId="3" xfId="2" applyFont="1" applyBorder="1" applyAlignment="1">
      <alignment horizontal="right"/>
    </xf>
    <xf numFmtId="0" fontId="5" fillId="0" borderId="3" xfId="2" applyFont="1" applyFill="1" applyBorder="1" applyAlignment="1">
      <alignment horizontal="left" wrapText="1"/>
    </xf>
    <xf numFmtId="0" fontId="7" fillId="0" borderId="3" xfId="2" applyFont="1" applyBorder="1" applyAlignment="1">
      <alignment horizont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2" fontId="4" fillId="0" borderId="0" xfId="0" applyNumberFormat="1" applyFont="1" applyBorder="1"/>
    <xf numFmtId="0" fontId="6" fillId="0" borderId="0" xfId="0" applyFont="1" applyBorder="1"/>
    <xf numFmtId="0" fontId="6" fillId="0" borderId="3" xfId="2" applyFont="1" applyBorder="1" applyAlignment="1">
      <alignment horizontal="left" vertical="center"/>
    </xf>
    <xf numFmtId="0" fontId="6" fillId="0" borderId="3" xfId="2" applyFont="1" applyBorder="1" applyAlignment="1">
      <alignment vertical="top"/>
    </xf>
    <xf numFmtId="0" fontId="7" fillId="0" borderId="3" xfId="2" applyFont="1" applyBorder="1" applyAlignment="1">
      <alignment vertical="top" wrapText="1"/>
    </xf>
    <xf numFmtId="2" fontId="6" fillId="0" borderId="3" xfId="3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5" fillId="0" borderId="3" xfId="2" applyFont="1" applyBorder="1" applyAlignment="1">
      <alignment horizontal="center" vertical="top" wrapText="1"/>
    </xf>
    <xf numFmtId="2" fontId="4" fillId="0" borderId="3" xfId="3" applyNumberFormat="1" applyFont="1" applyBorder="1" applyAlignment="1">
      <alignment vertical="top"/>
    </xf>
    <xf numFmtId="0" fontId="4" fillId="0" borderId="3" xfId="2" applyFont="1" applyBorder="1" applyAlignment="1">
      <alignment horizontal="center" vertical="top"/>
    </xf>
    <xf numFmtId="0" fontId="5" fillId="0" borderId="3" xfId="2" applyFont="1" applyBorder="1" applyAlignment="1">
      <alignment vertical="top" wrapText="1"/>
    </xf>
    <xf numFmtId="2" fontId="6" fillId="0" borderId="3" xfId="0" applyNumberFormat="1" applyFont="1" applyBorder="1" applyAlignment="1">
      <alignment vertical="top"/>
    </xf>
    <xf numFmtId="43" fontId="6" fillId="0" borderId="3" xfId="1" applyFont="1" applyBorder="1" applyAlignment="1">
      <alignment vertical="top"/>
    </xf>
    <xf numFmtId="2" fontId="6" fillId="0" borderId="3" xfId="1" applyNumberFormat="1" applyFont="1" applyBorder="1" applyAlignment="1">
      <alignment vertical="top"/>
    </xf>
    <xf numFmtId="0" fontId="5" fillId="0" borderId="3" xfId="2" applyFont="1" applyBorder="1" applyAlignment="1">
      <alignment horizontal="left" vertical="top" wrapText="1"/>
    </xf>
    <xf numFmtId="0" fontId="7" fillId="0" borderId="3" xfId="2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2" fontId="4" fillId="0" borderId="3" xfId="0" applyNumberFormat="1" applyFont="1" applyBorder="1" applyAlignment="1">
      <alignment vertical="top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 vertical="top" wrapText="1"/>
    </xf>
    <xf numFmtId="2" fontId="10" fillId="0" borderId="3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2" fontId="9" fillId="0" borderId="3" xfId="0" applyNumberFormat="1" applyFont="1" applyBorder="1" applyAlignment="1">
      <alignment horizontal="right" vertical="top"/>
    </xf>
    <xf numFmtId="0" fontId="0" fillId="0" borderId="3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2" fontId="11" fillId="0" borderId="3" xfId="0" applyNumberFormat="1" applyFont="1" applyBorder="1" applyAlignment="1">
      <alignment horizontal="right" vertical="top" wrapText="1"/>
    </xf>
    <xf numFmtId="0" fontId="12" fillId="0" borderId="3" xfId="0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right" vertical="top"/>
    </xf>
    <xf numFmtId="0" fontId="12" fillId="0" borderId="3" xfId="0" applyFont="1" applyBorder="1" applyAlignment="1">
      <alignment vertical="top" wrapText="1"/>
    </xf>
    <xf numFmtId="2" fontId="11" fillId="0" borderId="3" xfId="0" applyNumberFormat="1" applyFont="1" applyBorder="1" applyAlignment="1">
      <alignment horizontal="right" vertical="top"/>
    </xf>
    <xf numFmtId="0" fontId="11" fillId="0" borderId="3" xfId="0" applyFont="1" applyBorder="1" applyAlignment="1">
      <alignment horizontal="left" vertical="top" wrapText="1"/>
    </xf>
    <xf numFmtId="2" fontId="12" fillId="0" borderId="0" xfId="0" applyNumberFormat="1" applyFont="1" applyBorder="1" applyAlignment="1">
      <alignment horizontal="right" vertical="top"/>
    </xf>
    <xf numFmtId="2" fontId="9" fillId="0" borderId="3" xfId="0" applyNumberFormat="1" applyFont="1" applyBorder="1" applyAlignment="1">
      <alignment horizontal="right" vertical="top" wrapText="1"/>
    </xf>
    <xf numFmtId="0" fontId="12" fillId="0" borderId="3" xfId="0" applyFont="1" applyBorder="1" applyAlignment="1">
      <alignment horizontal="left" vertical="top" wrapText="1"/>
    </xf>
    <xf numFmtId="2" fontId="12" fillId="0" borderId="3" xfId="0" applyNumberFormat="1" applyFont="1" applyBorder="1" applyAlignment="1">
      <alignment horizontal="right" vertical="top" wrapText="1"/>
    </xf>
    <xf numFmtId="0" fontId="12" fillId="0" borderId="3" xfId="0" applyFont="1" applyFill="1" applyBorder="1" applyAlignment="1">
      <alignment horizontal="left" vertical="top" wrapText="1"/>
    </xf>
    <xf numFmtId="2" fontId="12" fillId="0" borderId="3" xfId="0" applyNumberFormat="1" applyFont="1" applyFill="1" applyBorder="1" applyAlignment="1">
      <alignment horizontal="right" vertical="top"/>
    </xf>
    <xf numFmtId="0" fontId="11" fillId="0" borderId="3" xfId="0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right" vertical="top"/>
    </xf>
    <xf numFmtId="2" fontId="10" fillId="0" borderId="3" xfId="0" applyNumberFormat="1" applyFont="1" applyBorder="1" applyAlignment="1">
      <alignment horizontal="right" vertical="top" wrapText="1"/>
    </xf>
    <xf numFmtId="2" fontId="9" fillId="0" borderId="0" xfId="0" applyNumberFormat="1" applyFont="1" applyAlignment="1">
      <alignment vertical="top"/>
    </xf>
    <xf numFmtId="0" fontId="0" fillId="0" borderId="3" xfId="0" applyFont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 wrapText="1"/>
    </xf>
    <xf numFmtId="2" fontId="9" fillId="0" borderId="3" xfId="0" applyNumberFormat="1" applyFont="1" applyBorder="1" applyAlignment="1">
      <alignment vertical="top"/>
    </xf>
    <xf numFmtId="0" fontId="13" fillId="0" borderId="3" xfId="0" applyFont="1" applyBorder="1" applyAlignment="1">
      <alignment horizontal="right" vertical="center"/>
    </xf>
    <xf numFmtId="0" fontId="13" fillId="0" borderId="3" xfId="0" applyNumberFormat="1" applyFont="1" applyBorder="1" applyAlignment="1">
      <alignment horizontal="right"/>
    </xf>
    <xf numFmtId="0" fontId="13" fillId="0" borderId="0" xfId="0" applyNumberFormat="1" applyFont="1" applyAlignment="1">
      <alignment horizontal="right"/>
    </xf>
    <xf numFmtId="0" fontId="13" fillId="0" borderId="3" xfId="0" applyNumberFormat="1" applyFont="1" applyBorder="1" applyAlignment="1">
      <alignment horizontal="center" wrapText="1"/>
    </xf>
    <xf numFmtId="0" fontId="13" fillId="0" borderId="4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right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right"/>
    </xf>
    <xf numFmtId="2" fontId="13" fillId="0" borderId="6" xfId="0" applyNumberFormat="1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right"/>
    </xf>
    <xf numFmtId="0" fontId="13" fillId="0" borderId="3" xfId="0" applyFont="1" applyBorder="1" applyAlignment="1">
      <alignment horizontal="left"/>
    </xf>
    <xf numFmtId="0" fontId="13" fillId="0" borderId="6" xfId="0" applyFont="1" applyBorder="1" applyAlignment="1">
      <alignment horizontal="right"/>
    </xf>
    <xf numFmtId="0" fontId="13" fillId="0" borderId="3" xfId="0" applyNumberFormat="1" applyFont="1" applyBorder="1" applyAlignment="1">
      <alignment horizontal="center" vertical="center" wrapText="1"/>
    </xf>
    <xf numFmtId="166" fontId="13" fillId="0" borderId="3" xfId="0" applyNumberFormat="1" applyFont="1" applyBorder="1" applyAlignment="1">
      <alignment horizontal="right"/>
    </xf>
    <xf numFmtId="2" fontId="16" fillId="0" borderId="3" xfId="0" applyNumberFormat="1" applyFont="1" applyBorder="1" applyAlignment="1">
      <alignment horizontal="right"/>
    </xf>
    <xf numFmtId="2" fontId="16" fillId="0" borderId="6" xfId="0" applyNumberFormat="1" applyFont="1" applyBorder="1" applyAlignment="1">
      <alignment horizontal="right"/>
    </xf>
    <xf numFmtId="2" fontId="16" fillId="0" borderId="3" xfId="0" applyNumberFormat="1" applyFont="1" applyBorder="1" applyAlignment="1">
      <alignment horizontal="left"/>
    </xf>
    <xf numFmtId="0" fontId="17" fillId="0" borderId="3" xfId="0" applyNumberFormat="1" applyFont="1" applyBorder="1" applyAlignment="1">
      <alignment horizontal="center" vertical="center" wrapText="1"/>
    </xf>
    <xf numFmtId="2" fontId="17" fillId="0" borderId="3" xfId="3" applyNumberFormat="1" applyFont="1" applyBorder="1" applyAlignment="1">
      <alignment horizontal="left"/>
    </xf>
    <xf numFmtId="2" fontId="17" fillId="0" borderId="3" xfId="3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0" fontId="13" fillId="0" borderId="6" xfId="0" applyFont="1" applyBorder="1" applyAlignment="1">
      <alignment horizontal="center"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15" fillId="0" borderId="3" xfId="0" applyFont="1" applyBorder="1"/>
    <xf numFmtId="2" fontId="15" fillId="0" borderId="3" xfId="1" applyNumberFormat="1" applyFont="1" applyBorder="1" applyAlignment="1" applyProtection="1">
      <alignment horizontal="right"/>
      <protection locked="0" hidden="1"/>
    </xf>
    <xf numFmtId="2" fontId="15" fillId="0" borderId="3" xfId="0" applyNumberFormat="1" applyFont="1" applyBorder="1"/>
    <xf numFmtId="2" fontId="15" fillId="0" borderId="4" xfId="0" applyNumberFormat="1" applyFont="1" applyBorder="1" applyAlignment="1">
      <alignment vertical="center"/>
    </xf>
    <xf numFmtId="2" fontId="15" fillId="0" borderId="3" xfId="0" applyNumberFormat="1" applyFont="1" applyBorder="1" applyAlignment="1"/>
    <xf numFmtId="2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right" wrapText="1"/>
    </xf>
    <xf numFmtId="0" fontId="19" fillId="0" borderId="3" xfId="0" applyFont="1" applyBorder="1" applyAlignment="1">
      <alignment wrapText="1"/>
    </xf>
    <xf numFmtId="2" fontId="15" fillId="0" borderId="7" xfId="0" applyNumberFormat="1" applyFont="1" applyBorder="1" applyAlignment="1">
      <alignment vertical="center"/>
    </xf>
    <xf numFmtId="2" fontId="15" fillId="0" borderId="8" xfId="0" applyNumberFormat="1" applyFont="1" applyBorder="1" applyAlignment="1">
      <alignment vertical="center"/>
    </xf>
    <xf numFmtId="0" fontId="13" fillId="0" borderId="3" xfId="0" applyFont="1" applyBorder="1"/>
    <xf numFmtId="2" fontId="13" fillId="0" borderId="3" xfId="0" applyNumberFormat="1" applyFont="1" applyBorder="1"/>
    <xf numFmtId="2" fontId="13" fillId="0" borderId="3" xfId="0" applyNumberFormat="1" applyFont="1" applyBorder="1" applyAlignment="1"/>
    <xf numFmtId="0" fontId="15" fillId="0" borderId="3" xfId="0" applyFont="1" applyBorder="1" applyAlignment="1">
      <alignment horizontal="right" wrapText="1"/>
    </xf>
    <xf numFmtId="2" fontId="15" fillId="0" borderId="8" xfId="0" applyNumberFormat="1" applyFont="1" applyBorder="1" applyAlignment="1"/>
    <xf numFmtId="0" fontId="15" fillId="0" borderId="3" xfId="1" applyNumberFormat="1" applyFont="1" applyBorder="1"/>
    <xf numFmtId="2" fontId="15" fillId="0" borderId="3" xfId="1" applyNumberFormat="1" applyFont="1" applyBorder="1"/>
    <xf numFmtId="2" fontId="13" fillId="0" borderId="3" xfId="1" applyNumberFormat="1" applyFont="1" applyBorder="1"/>
    <xf numFmtId="0" fontId="13" fillId="0" borderId="3" xfId="0" applyFont="1" applyBorder="1" applyAlignment="1">
      <alignment horizontal="right" wrapText="1"/>
    </xf>
    <xf numFmtId="2" fontId="15" fillId="0" borderId="3" xfId="0" applyNumberFormat="1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0" applyFont="1" applyBorder="1"/>
    <xf numFmtId="2" fontId="18" fillId="0" borderId="3" xfId="0" applyNumberFormat="1" applyFont="1" applyBorder="1"/>
    <xf numFmtId="2" fontId="18" fillId="0" borderId="3" xfId="0" applyNumberFormat="1" applyFont="1" applyBorder="1" applyAlignment="1">
      <alignment horizontal="right"/>
    </xf>
    <xf numFmtId="2" fontId="18" fillId="0" borderId="3" xfId="0" applyNumberFormat="1" applyFont="1" applyBorder="1" applyAlignment="1"/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2" fontId="18" fillId="0" borderId="3" xfId="0" applyNumberFormat="1" applyFont="1" applyBorder="1" applyAlignment="1">
      <alignment wrapText="1"/>
    </xf>
    <xf numFmtId="2" fontId="18" fillId="0" borderId="8" xfId="0" applyNumberFormat="1" applyFont="1" applyBorder="1"/>
    <xf numFmtId="0" fontId="18" fillId="0" borderId="7" xfId="0" applyFont="1" applyBorder="1" applyAlignment="1"/>
    <xf numFmtId="0" fontId="18" fillId="0" borderId="8" xfId="0" applyFont="1" applyBorder="1" applyAlignment="1"/>
    <xf numFmtId="2" fontId="15" fillId="0" borderId="3" xfId="0" applyNumberFormat="1" applyFont="1" applyBorder="1" applyAlignment="1">
      <alignment wrapText="1"/>
    </xf>
    <xf numFmtId="2" fontId="15" fillId="0" borderId="4" xfId="0" applyNumberFormat="1" applyFont="1" applyBorder="1" applyAlignment="1"/>
    <xf numFmtId="2" fontId="15" fillId="0" borderId="8" xfId="0" applyNumberFormat="1" applyFont="1" applyBorder="1" applyAlignment="1">
      <alignment wrapText="1"/>
    </xf>
    <xf numFmtId="2" fontId="15" fillId="0" borderId="3" xfId="0" applyNumberFormat="1" applyFont="1" applyBorder="1" applyAlignment="1">
      <alignment horizontal="center" wrapText="1"/>
    </xf>
    <xf numFmtId="2" fontId="15" fillId="0" borderId="8" xfId="0" applyNumberFormat="1" applyFont="1" applyBorder="1" applyAlignment="1">
      <alignment horizontal="center" wrapText="1"/>
    </xf>
    <xf numFmtId="2" fontId="19" fillId="0" borderId="3" xfId="0" applyNumberFormat="1" applyFont="1" applyBorder="1"/>
    <xf numFmtId="0" fontId="15" fillId="0" borderId="3" xfId="0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0" fontId="15" fillId="0" borderId="4" xfId="0" applyFont="1" applyBorder="1" applyAlignment="1"/>
    <xf numFmtId="2" fontId="15" fillId="0" borderId="3" xfId="0" applyNumberFormat="1" applyFont="1" applyFill="1" applyBorder="1"/>
    <xf numFmtId="0" fontId="15" fillId="0" borderId="3" xfId="0" applyFont="1" applyBorder="1" applyAlignment="1">
      <alignment horizontal="right"/>
    </xf>
    <xf numFmtId="2" fontId="13" fillId="0" borderId="3" xfId="0" applyNumberFormat="1" applyFont="1" applyFill="1" applyBorder="1"/>
    <xf numFmtId="2" fontId="13" fillId="0" borderId="3" xfId="0" applyNumberFormat="1" applyFont="1" applyBorder="1" applyAlignment="1">
      <alignment horizontal="center" vertical="top"/>
    </xf>
    <xf numFmtId="2" fontId="13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right" wrapText="1"/>
    </xf>
    <xf numFmtId="0" fontId="22" fillId="0" borderId="3" xfId="0" applyFont="1" applyBorder="1" applyAlignment="1">
      <alignment wrapText="1"/>
    </xf>
    <xf numFmtId="0" fontId="21" fillId="0" borderId="3" xfId="0" applyFont="1" applyBorder="1"/>
    <xf numFmtId="2" fontId="21" fillId="0" borderId="3" xfId="0" applyNumberFormat="1" applyFont="1" applyBorder="1"/>
    <xf numFmtId="2" fontId="21" fillId="0" borderId="3" xfId="0" applyNumberFormat="1" applyFont="1" applyBorder="1" applyAlignment="1"/>
    <xf numFmtId="0" fontId="15" fillId="0" borderId="3" xfId="0" applyFont="1" applyBorder="1" applyAlignment="1"/>
    <xf numFmtId="0" fontId="19" fillId="0" borderId="3" xfId="0" applyFont="1" applyBorder="1"/>
    <xf numFmtId="0" fontId="13" fillId="0" borderId="3" xfId="0" applyFont="1" applyBorder="1" applyAlignment="1"/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/>
    <xf numFmtId="2" fontId="18" fillId="0" borderId="4" xfId="0" applyNumberFormat="1" applyFont="1" applyBorder="1"/>
    <xf numFmtId="2" fontId="13" fillId="0" borderId="4" xfId="0" applyNumberFormat="1" applyFont="1" applyBorder="1" applyAlignment="1"/>
    <xf numFmtId="0" fontId="16" fillId="0" borderId="3" xfId="0" applyFont="1" applyBorder="1" applyAlignment="1">
      <alignment horizontal="center" wrapText="1"/>
    </xf>
    <xf numFmtId="0" fontId="16" fillId="0" borderId="3" xfId="0" applyFont="1" applyBorder="1"/>
    <xf numFmtId="2" fontId="16" fillId="0" borderId="3" xfId="0" applyNumberFormat="1" applyFont="1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right" wrapText="1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right" wrapText="1"/>
    </xf>
    <xf numFmtId="0" fontId="13" fillId="0" borderId="12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7" xfId="0" applyFont="1" applyBorder="1" applyAlignment="1">
      <alignment vertical="top" wrapText="1"/>
    </xf>
    <xf numFmtId="0" fontId="13" fillId="0" borderId="17" xfId="0" applyFont="1" applyBorder="1" applyAlignment="1">
      <alignment horizontal="right" vertical="top" wrapText="1"/>
    </xf>
    <xf numFmtId="0" fontId="13" fillId="0" borderId="3" xfId="0" applyFont="1" applyBorder="1"/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2" fontId="13" fillId="0" borderId="3" xfId="0" applyNumberFormat="1" applyFont="1" applyBorder="1" applyAlignment="1">
      <alignment vertical="center" wrapText="1"/>
    </xf>
    <xf numFmtId="2" fontId="13" fillId="0" borderId="3" xfId="0" applyNumberFormat="1" applyFont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/>
    </xf>
    <xf numFmtId="2" fontId="13" fillId="0" borderId="3" xfId="0" applyNumberFormat="1" applyFont="1" applyFill="1" applyBorder="1" applyAlignment="1">
      <alignment vertical="center"/>
    </xf>
    <xf numFmtId="2" fontId="13" fillId="0" borderId="3" xfId="0" applyNumberFormat="1" applyFont="1" applyFill="1" applyBorder="1" applyAlignment="1">
      <alignment vertical="center" wrapText="1"/>
    </xf>
    <xf numFmtId="2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167" fontId="14" fillId="2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wrapText="1"/>
    </xf>
    <xf numFmtId="0" fontId="16" fillId="0" borderId="3" xfId="0" applyFont="1" applyFill="1" applyBorder="1" applyAlignment="1">
      <alignment horizontal="center" wrapText="1"/>
    </xf>
    <xf numFmtId="0" fontId="13" fillId="0" borderId="3" xfId="0" applyFont="1" applyFill="1" applyBorder="1"/>
    <xf numFmtId="0" fontId="13" fillId="0" borderId="3" xfId="0" applyFont="1" applyFill="1" applyBorder="1" applyAlignment="1">
      <alignment horizontal="center" wrapText="1"/>
    </xf>
    <xf numFmtId="2" fontId="13" fillId="0" borderId="3" xfId="0" applyNumberFormat="1" applyFont="1" applyFill="1" applyBorder="1" applyAlignment="1"/>
    <xf numFmtId="2" fontId="13" fillId="0" borderId="3" xfId="0" applyNumberFormat="1" applyFont="1" applyFill="1" applyBorder="1" applyAlignment="1">
      <alignment horizontal="right"/>
    </xf>
    <xf numFmtId="2" fontId="13" fillId="0" borderId="3" xfId="0" applyNumberFormat="1" applyFont="1" applyFill="1" applyBorder="1" applyAlignment="1">
      <alignment wrapText="1"/>
    </xf>
    <xf numFmtId="2" fontId="13" fillId="0" borderId="3" xfId="0" applyNumberFormat="1" applyFont="1" applyFill="1" applyBorder="1" applyAlignment="1">
      <alignment horizontal="right" vertical="center"/>
    </xf>
    <xf numFmtId="16" fontId="13" fillId="0" borderId="3" xfId="0" applyNumberFormat="1" applyFont="1" applyFill="1" applyBorder="1" applyAlignment="1">
      <alignment wrapText="1"/>
    </xf>
    <xf numFmtId="0" fontId="16" fillId="0" borderId="3" xfId="0" applyFont="1" applyBorder="1" applyAlignment="1">
      <alignment wrapText="1"/>
    </xf>
    <xf numFmtId="2" fontId="16" fillId="0" borderId="3" xfId="0" applyNumberFormat="1" applyFont="1" applyBorder="1" applyAlignment="1"/>
    <xf numFmtId="2" fontId="16" fillId="0" borderId="3" xfId="0" applyNumberFormat="1" applyFont="1" applyBorder="1" applyAlignment="1">
      <alignment wrapText="1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right" vertical="top" wrapText="1"/>
    </xf>
    <xf numFmtId="0" fontId="13" fillId="0" borderId="16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3" fontId="13" fillId="0" borderId="12" xfId="0" applyNumberFormat="1" applyFont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23" fillId="0" borderId="12" xfId="0" applyFont="1" applyBorder="1" applyAlignment="1">
      <alignment horizontal="center"/>
    </xf>
    <xf numFmtId="0" fontId="23" fillId="0" borderId="12" xfId="0" applyFont="1" applyBorder="1" applyAlignment="1">
      <alignment vertical="top" wrapText="1"/>
    </xf>
    <xf numFmtId="0" fontId="23" fillId="0" borderId="12" xfId="0" applyFont="1" applyBorder="1" applyAlignment="1">
      <alignment horizontal="center" wrapText="1"/>
    </xf>
    <xf numFmtId="0" fontId="23" fillId="0" borderId="12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12" xfId="0" applyFont="1" applyBorder="1" applyAlignment="1">
      <alignment horizontal="center"/>
    </xf>
    <xf numFmtId="0" fontId="24" fillId="0" borderId="12" xfId="0" applyFont="1" applyBorder="1" applyAlignment="1">
      <alignment vertical="top" wrapText="1"/>
    </xf>
    <xf numFmtId="0" fontId="24" fillId="0" borderId="12" xfId="0" applyFont="1" applyBorder="1" applyAlignment="1">
      <alignment horizontal="center" wrapText="1"/>
    </xf>
    <xf numFmtId="0" fontId="24" fillId="0" borderId="12" xfId="0" applyFont="1" applyBorder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right" wrapText="1"/>
    </xf>
    <xf numFmtId="0" fontId="13" fillId="0" borderId="3" xfId="0" applyFont="1" applyBorder="1"/>
    <xf numFmtId="0" fontId="13" fillId="0" borderId="12" xfId="0" applyFont="1" applyBorder="1" applyAlignment="1">
      <alignment horizontal="right" wrapText="1"/>
    </xf>
    <xf numFmtId="0" fontId="25" fillId="0" borderId="12" xfId="0" applyFont="1" applyBorder="1"/>
    <xf numFmtId="0" fontId="25" fillId="0" borderId="12" xfId="0" applyFont="1" applyBorder="1" applyAlignment="1">
      <alignment wrapText="1"/>
    </xf>
    <xf numFmtId="0" fontId="25" fillId="0" borderId="12" xfId="0" applyFont="1" applyBorder="1" applyAlignment="1">
      <alignment horizontal="right"/>
    </xf>
    <xf numFmtId="17" fontId="25" fillId="0" borderId="12" xfId="0" applyNumberFormat="1" applyFont="1" applyBorder="1" applyAlignment="1">
      <alignment horizontal="right"/>
    </xf>
    <xf numFmtId="15" fontId="25" fillId="0" borderId="12" xfId="0" applyNumberFormat="1" applyFont="1" applyBorder="1" applyAlignment="1">
      <alignment horizontal="right"/>
    </xf>
    <xf numFmtId="0" fontId="26" fillId="0" borderId="12" xfId="0" applyFont="1" applyBorder="1" applyAlignment="1">
      <alignment horizontal="right"/>
    </xf>
    <xf numFmtId="0" fontId="27" fillId="0" borderId="12" xfId="0" applyFont="1" applyBorder="1"/>
    <xf numFmtId="0" fontId="29" fillId="0" borderId="12" xfId="0" applyFont="1" applyBorder="1"/>
    <xf numFmtId="0" fontId="28" fillId="0" borderId="12" xfId="0" applyFont="1" applyBorder="1"/>
    <xf numFmtId="0" fontId="28" fillId="0" borderId="12" xfId="0" applyFont="1" applyBorder="1" applyAlignment="1">
      <alignment wrapText="1"/>
    </xf>
    <xf numFmtId="14" fontId="28" fillId="0" borderId="12" xfId="0" applyNumberFormat="1" applyFont="1" applyBorder="1" applyAlignment="1">
      <alignment horizontal="right"/>
    </xf>
    <xf numFmtId="0" fontId="27" fillId="0" borderId="12" xfId="0" applyFont="1" applyBorder="1" applyAlignment="1">
      <alignment horizontal="right"/>
    </xf>
    <xf numFmtId="0" fontId="28" fillId="0" borderId="12" xfId="0" applyFont="1" applyBorder="1" applyAlignment="1">
      <alignment horizontal="right"/>
    </xf>
    <xf numFmtId="17" fontId="28" fillId="0" borderId="12" xfId="0" applyNumberFormat="1" applyFont="1" applyBorder="1" applyAlignment="1">
      <alignment horizontal="right"/>
    </xf>
    <xf numFmtId="0" fontId="30" fillId="0" borderId="12" xfId="0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30" fillId="0" borderId="17" xfId="0" applyFont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13" fillId="0" borderId="20" xfId="0" applyFont="1" applyBorder="1"/>
    <xf numFmtId="0" fontId="32" fillId="0" borderId="12" xfId="0" applyFont="1" applyBorder="1"/>
    <xf numFmtId="0" fontId="33" fillId="0" borderId="12" xfId="0" applyFont="1" applyBorder="1"/>
    <xf numFmtId="0" fontId="32" fillId="0" borderId="12" xfId="0" applyFont="1" applyBorder="1" applyAlignment="1">
      <alignment wrapText="1"/>
    </xf>
    <xf numFmtId="0" fontId="32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center" wrapText="1"/>
    </xf>
    <xf numFmtId="0" fontId="33" fillId="0" borderId="12" xfId="0" applyFont="1" applyBorder="1" applyAlignment="1">
      <alignment horizontal="right"/>
    </xf>
    <xf numFmtId="0" fontId="33" fillId="0" borderId="12" xfId="0" applyFont="1" applyBorder="1" applyAlignment="1">
      <alignment wrapText="1"/>
    </xf>
    <xf numFmtId="4" fontId="33" fillId="0" borderId="12" xfId="0" applyNumberFormat="1" applyFont="1" applyBorder="1" applyAlignment="1">
      <alignment horizontal="right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16" fillId="0" borderId="3" xfId="0" applyFont="1" applyBorder="1" applyAlignment="1">
      <alignment horizontal="left"/>
    </xf>
    <xf numFmtId="0" fontId="0" fillId="0" borderId="0" xfId="0" applyAlignment="1"/>
    <xf numFmtId="0" fontId="16" fillId="0" borderId="3" xfId="0" applyFont="1" applyBorder="1" applyAlignment="1">
      <alignment horizontal="left" wrapText="1"/>
    </xf>
    <xf numFmtId="0" fontId="34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/>
    </xf>
    <xf numFmtId="0" fontId="34" fillId="0" borderId="3" xfId="0" applyFont="1" applyBorder="1" applyAlignment="1">
      <alignment vertical="center"/>
    </xf>
    <xf numFmtId="0" fontId="35" fillId="0" borderId="3" xfId="0" applyFont="1" applyBorder="1" applyAlignment="1">
      <alignment horizontal="left"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7" xfId="0" applyFont="1" applyFill="1" applyBorder="1" applyAlignment="1">
      <alignment horizontal="left" vertical="center"/>
    </xf>
    <xf numFmtId="0" fontId="34" fillId="0" borderId="6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/>
    </xf>
    <xf numFmtId="0" fontId="34" fillId="0" borderId="0" xfId="0" applyFont="1" applyBorder="1" applyAlignment="1">
      <alignment vertical="center" wrapText="1"/>
    </xf>
    <xf numFmtId="0" fontId="34" fillId="0" borderId="3" xfId="0" applyFont="1" applyBorder="1" applyAlignment="1">
      <alignment vertical="top"/>
    </xf>
    <xf numFmtId="0" fontId="34" fillId="0" borderId="3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/>
    </xf>
    <xf numFmtId="0" fontId="34" fillId="0" borderId="3" xfId="0" applyFont="1" applyBorder="1" applyAlignment="1"/>
    <xf numFmtId="0" fontId="34" fillId="0" borderId="3" xfId="0" applyFont="1" applyBorder="1" applyAlignment="1">
      <alignment horizontal="right" wrapText="1"/>
    </xf>
    <xf numFmtId="0" fontId="35" fillId="0" borderId="3" xfId="0" applyFont="1" applyBorder="1" applyAlignment="1">
      <alignment horizontal="right" wrapText="1"/>
    </xf>
    <xf numFmtId="0" fontId="34" fillId="0" borderId="3" xfId="0" applyFont="1" applyBorder="1" applyAlignment="1">
      <alignment horizontal="right"/>
    </xf>
    <xf numFmtId="0" fontId="34" fillId="0" borderId="3" xfId="0" applyFont="1" applyBorder="1" applyAlignment="1">
      <alignment horizontal="right" vertical="top" wrapText="1"/>
    </xf>
    <xf numFmtId="0" fontId="34" fillId="0" borderId="3" xfId="0" applyFont="1" applyBorder="1" applyAlignment="1">
      <alignment vertical="top" wrapText="1"/>
    </xf>
    <xf numFmtId="0" fontId="35" fillId="0" borderId="3" xfId="0" applyFont="1" applyBorder="1" applyAlignment="1">
      <alignment vertical="top" wrapText="1"/>
    </xf>
    <xf numFmtId="0" fontId="34" fillId="0" borderId="0" xfId="0" applyFont="1" applyBorder="1" applyAlignment="1">
      <alignment vertical="top" wrapText="1"/>
    </xf>
    <xf numFmtId="0" fontId="34" fillId="0" borderId="3" xfId="0" applyFont="1" applyBorder="1" applyAlignment="1">
      <alignment wrapText="1"/>
    </xf>
    <xf numFmtId="0" fontId="35" fillId="0" borderId="3" xfId="0" applyFont="1" applyBorder="1" applyAlignment="1">
      <alignment wrapText="1"/>
    </xf>
    <xf numFmtId="0" fontId="34" fillId="0" borderId="3" xfId="0" applyFont="1" applyBorder="1"/>
    <xf numFmtId="0" fontId="36" fillId="0" borderId="3" xfId="0" applyFont="1" applyBorder="1" applyAlignment="1"/>
    <xf numFmtId="0" fontId="36" fillId="0" borderId="3" xfId="0" applyFont="1" applyBorder="1" applyAlignment="1">
      <alignment wrapText="1"/>
    </xf>
    <xf numFmtId="0" fontId="35" fillId="0" borderId="3" xfId="0" applyFont="1" applyBorder="1"/>
    <xf numFmtId="0" fontId="33" fillId="0" borderId="12" xfId="0" applyFont="1" applyBorder="1" applyAlignment="1">
      <alignment vertical="top" wrapText="1"/>
    </xf>
    <xf numFmtId="0" fontId="33" fillId="0" borderId="12" xfId="0" applyFont="1" applyBorder="1" applyAlignment="1">
      <alignment horizontal="right" wrapText="1"/>
    </xf>
    <xf numFmtId="0" fontId="33" fillId="0" borderId="12" xfId="0" applyFont="1" applyBorder="1" applyAlignment="1">
      <alignment horizontal="right" vertical="top" wrapText="1"/>
    </xf>
    <xf numFmtId="0" fontId="33" fillId="0" borderId="0" xfId="0" applyFont="1"/>
    <xf numFmtId="0" fontId="33" fillId="0" borderId="16" xfId="0" applyFont="1" applyBorder="1"/>
    <xf numFmtId="0" fontId="33" fillId="0" borderId="17" xfId="0" applyFont="1" applyBorder="1"/>
    <xf numFmtId="0" fontId="32" fillId="0" borderId="12" xfId="0" applyFont="1" applyBorder="1" applyAlignment="1">
      <alignment vertical="top" wrapText="1"/>
    </xf>
    <xf numFmtId="0" fontId="17" fillId="0" borderId="3" xfId="0" applyFont="1" applyBorder="1" applyAlignment="1">
      <alignment horizontal="center" vertical="center" wrapText="1"/>
    </xf>
    <xf numFmtId="164" fontId="17" fillId="0" borderId="3" xfId="3" applyNumberFormat="1" applyFont="1" applyBorder="1" applyAlignment="1">
      <alignment horizontal="center" vertical="center" wrapText="1"/>
    </xf>
    <xf numFmtId="164" fontId="17" fillId="0" borderId="3" xfId="3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164" fontId="17" fillId="0" borderId="3" xfId="3" applyNumberFormat="1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/>
    </xf>
    <xf numFmtId="0" fontId="37" fillId="0" borderId="3" xfId="0" applyFont="1" applyBorder="1" applyAlignment="1">
      <alignment horizontal="center" wrapText="1"/>
    </xf>
    <xf numFmtId="165" fontId="37" fillId="0" borderId="3" xfId="3" applyNumberFormat="1" applyFont="1" applyBorder="1" applyAlignment="1">
      <alignment horizontal="center" vertical="center" wrapText="1"/>
    </xf>
    <xf numFmtId="165" fontId="37" fillId="0" borderId="3" xfId="3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/>
    </xf>
    <xf numFmtId="0" fontId="37" fillId="0" borderId="3" xfId="0" applyNumberFormat="1" applyFont="1" applyBorder="1" applyAlignment="1">
      <alignment horizontal="center" vertical="center" wrapText="1"/>
    </xf>
    <xf numFmtId="0" fontId="37" fillId="0" borderId="3" xfId="3" applyNumberFormat="1" applyFont="1" applyBorder="1" applyAlignment="1">
      <alignment horizontal="right"/>
    </xf>
    <xf numFmtId="0" fontId="37" fillId="0" borderId="6" xfId="0" applyNumberFormat="1" applyFont="1" applyBorder="1" applyAlignment="1">
      <alignment horizontal="right"/>
    </xf>
    <xf numFmtId="0" fontId="37" fillId="0" borderId="3" xfId="0" applyNumberFormat="1" applyFont="1" applyBorder="1" applyAlignment="1">
      <alignment horizontal="center" vertical="center"/>
    </xf>
    <xf numFmtId="2" fontId="37" fillId="0" borderId="3" xfId="3" applyNumberFormat="1" applyFont="1" applyBorder="1" applyAlignment="1">
      <alignment horizontal="right"/>
    </xf>
    <xf numFmtId="2" fontId="17" fillId="0" borderId="6" xfId="0" applyNumberFormat="1" applyFont="1" applyBorder="1" applyAlignment="1">
      <alignment horizontal="right"/>
    </xf>
    <xf numFmtId="2" fontId="37" fillId="0" borderId="6" xfId="3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center" vertical="center" wrapText="1"/>
    </xf>
    <xf numFmtId="2" fontId="15" fillId="0" borderId="3" xfId="3" applyNumberFormat="1" applyFont="1" applyBorder="1" applyAlignment="1">
      <alignment horizontal="right"/>
    </xf>
    <xf numFmtId="0" fontId="37" fillId="0" borderId="3" xfId="3" applyNumberFormat="1" applyFont="1" applyBorder="1" applyAlignment="1">
      <alignment horizontal="left"/>
    </xf>
    <xf numFmtId="0" fontId="37" fillId="2" borderId="3" xfId="3" applyNumberFormat="1" applyFont="1" applyFill="1" applyBorder="1" applyAlignment="1">
      <alignment horizontal="right"/>
    </xf>
    <xf numFmtId="2" fontId="37" fillId="2" borderId="3" xfId="3" applyNumberFormat="1" applyFont="1" applyFill="1" applyBorder="1" applyAlignment="1">
      <alignment horizontal="right"/>
    </xf>
    <xf numFmtId="2" fontId="37" fillId="0" borderId="6" xfId="0" applyNumberFormat="1" applyFont="1" applyBorder="1" applyAlignment="1">
      <alignment horizontal="right"/>
    </xf>
    <xf numFmtId="0" fontId="37" fillId="0" borderId="4" xfId="0" applyNumberFormat="1" applyFont="1" applyBorder="1" applyAlignment="1">
      <alignment horizontal="center" vertical="center"/>
    </xf>
    <xf numFmtId="0" fontId="37" fillId="0" borderId="4" xfId="0" applyNumberFormat="1" applyFont="1" applyBorder="1" applyAlignment="1">
      <alignment horizontal="center" vertical="center" wrapText="1"/>
    </xf>
    <xf numFmtId="2" fontId="37" fillId="0" borderId="4" xfId="3" applyNumberFormat="1" applyFont="1" applyBorder="1" applyAlignment="1">
      <alignment horizontal="right"/>
    </xf>
    <xf numFmtId="2" fontId="37" fillId="2" borderId="4" xfId="3" applyNumberFormat="1" applyFont="1" applyFill="1" applyBorder="1" applyAlignment="1">
      <alignment horizontal="right"/>
    </xf>
    <xf numFmtId="2" fontId="37" fillId="0" borderId="4" xfId="3" applyNumberFormat="1" applyFont="1" applyBorder="1" applyAlignment="1">
      <alignment horizontal="right" wrapText="1"/>
    </xf>
    <xf numFmtId="2" fontId="37" fillId="0" borderId="4" xfId="0" applyNumberFormat="1" applyFont="1" applyBorder="1" applyAlignment="1">
      <alignment horizontal="right"/>
    </xf>
    <xf numFmtId="0" fontId="37" fillId="0" borderId="8" xfId="0" applyNumberFormat="1" applyFont="1" applyBorder="1" applyAlignment="1">
      <alignment horizontal="center" vertical="center"/>
    </xf>
    <xf numFmtId="0" fontId="37" fillId="0" borderId="8" xfId="0" applyNumberFormat="1" applyFont="1" applyBorder="1" applyAlignment="1">
      <alignment horizontal="center" vertical="center" wrapText="1"/>
    </xf>
    <xf numFmtId="2" fontId="37" fillId="0" borderId="8" xfId="3" applyNumberFormat="1" applyFont="1" applyBorder="1" applyAlignment="1">
      <alignment horizontal="right"/>
    </xf>
    <xf numFmtId="2" fontId="37" fillId="2" borderId="8" xfId="3" applyNumberFormat="1" applyFont="1" applyFill="1" applyBorder="1" applyAlignment="1">
      <alignment horizontal="right"/>
    </xf>
    <xf numFmtId="0" fontId="16" fillId="0" borderId="3" xfId="0" applyNumberFormat="1" applyFont="1" applyBorder="1" applyAlignment="1">
      <alignment horizontal="center" vertical="center" wrapText="1"/>
    </xf>
    <xf numFmtId="2" fontId="16" fillId="0" borderId="3" xfId="3" applyNumberFormat="1" applyFont="1" applyBorder="1" applyAlignment="1">
      <alignment horizontal="right"/>
    </xf>
    <xf numFmtId="0" fontId="37" fillId="0" borderId="7" xfId="0" applyNumberFormat="1" applyFont="1" applyBorder="1" applyAlignment="1">
      <alignment horizontal="center" vertical="center"/>
    </xf>
    <xf numFmtId="0" fontId="37" fillId="0" borderId="7" xfId="0" applyNumberFormat="1" applyFont="1" applyBorder="1" applyAlignment="1">
      <alignment horizontal="center" vertical="center" wrapText="1"/>
    </xf>
    <xf numFmtId="2" fontId="37" fillId="0" borderId="3" xfId="3" applyNumberFormat="1" applyFont="1" applyBorder="1" applyAlignment="1">
      <alignment horizontal="left"/>
    </xf>
    <xf numFmtId="0" fontId="37" fillId="0" borderId="3" xfId="0" applyFont="1" applyBorder="1" applyAlignment="1">
      <alignment horizontal="center" vertical="center" wrapText="1"/>
    </xf>
    <xf numFmtId="4" fontId="37" fillId="0" borderId="3" xfId="3" applyNumberFormat="1" applyFont="1" applyBorder="1" applyAlignment="1">
      <alignment horizontal="right"/>
    </xf>
    <xf numFmtId="2" fontId="37" fillId="0" borderId="3" xfId="1" applyNumberFormat="1" applyFont="1" applyBorder="1" applyAlignment="1">
      <alignment horizontal="right"/>
    </xf>
    <xf numFmtId="0" fontId="38" fillId="0" borderId="3" xfId="0" applyNumberFormat="1" applyFont="1" applyBorder="1" applyAlignment="1">
      <alignment horizontal="center" vertical="center" wrapText="1"/>
    </xf>
    <xf numFmtId="0" fontId="39" fillId="0" borderId="3" xfId="0" applyNumberFormat="1" applyFont="1" applyBorder="1" applyAlignment="1">
      <alignment horizontal="center" vertical="center" wrapText="1"/>
    </xf>
    <xf numFmtId="2" fontId="17" fillId="0" borderId="6" xfId="3" applyNumberFormat="1" applyFont="1" applyBorder="1" applyAlignment="1">
      <alignment horizontal="right"/>
    </xf>
    <xf numFmtId="2" fontId="17" fillId="2" borderId="3" xfId="3" applyNumberFormat="1" applyFont="1" applyFill="1" applyBorder="1" applyAlignment="1">
      <alignment horizontal="right"/>
    </xf>
    <xf numFmtId="2" fontId="37" fillId="0" borderId="3" xfId="0" applyNumberFormat="1" applyFont="1" applyBorder="1" applyAlignment="1">
      <alignment horizontal="right"/>
    </xf>
    <xf numFmtId="2" fontId="37" fillId="0" borderId="3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0" fontId="17" fillId="0" borderId="3" xfId="3" applyNumberFormat="1" applyFont="1" applyBorder="1" applyAlignment="1">
      <alignment horizontal="left"/>
    </xf>
    <xf numFmtId="0" fontId="17" fillId="0" borderId="3" xfId="3" applyNumberFormat="1" applyFont="1" applyBorder="1" applyAlignment="1">
      <alignment horizontal="right"/>
    </xf>
    <xf numFmtId="0" fontId="17" fillId="0" borderId="6" xfId="3" applyNumberFormat="1" applyFont="1" applyBorder="1" applyAlignment="1">
      <alignment horizontal="right"/>
    </xf>
    <xf numFmtId="0" fontId="17" fillId="2" borderId="3" xfId="3" applyNumberFormat="1" applyFont="1" applyFill="1" applyBorder="1" applyAlignment="1">
      <alignment horizontal="right"/>
    </xf>
    <xf numFmtId="0" fontId="17" fillId="0" borderId="6" xfId="0" applyNumberFormat="1" applyFont="1" applyBorder="1" applyAlignment="1">
      <alignment horizontal="right"/>
    </xf>
    <xf numFmtId="0" fontId="0" fillId="0" borderId="0" xfId="0" applyFont="1"/>
    <xf numFmtId="0" fontId="13" fillId="0" borderId="20" xfId="0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42" fillId="0" borderId="12" xfId="4" applyFont="1" applyBorder="1" applyAlignment="1" applyProtection="1">
      <alignment horizontal="center" wrapText="1"/>
    </xf>
    <xf numFmtId="0" fontId="32" fillId="0" borderId="12" xfId="0" applyFont="1" applyBorder="1" applyAlignment="1">
      <alignment horizontal="right" wrapText="1"/>
    </xf>
    <xf numFmtId="0" fontId="32" fillId="0" borderId="12" xfId="0" applyFont="1" applyBorder="1" applyAlignment="1">
      <alignment horizontal="right"/>
    </xf>
    <xf numFmtId="0" fontId="42" fillId="0" borderId="12" xfId="4" applyFont="1" applyBorder="1" applyAlignment="1" applyProtection="1">
      <alignment wrapText="1"/>
    </xf>
    <xf numFmtId="0" fontId="42" fillId="0" borderId="12" xfId="4" applyFont="1" applyBorder="1" applyAlignment="1" applyProtection="1"/>
    <xf numFmtId="0" fontId="25" fillId="0" borderId="0" xfId="0" applyFont="1"/>
    <xf numFmtId="17" fontId="13" fillId="0" borderId="12" xfId="0" applyNumberFormat="1" applyFont="1" applyBorder="1" applyAlignment="1">
      <alignment wrapText="1"/>
    </xf>
    <xf numFmtId="17" fontId="13" fillId="0" borderId="12" xfId="0" applyNumberFormat="1" applyFont="1" applyBorder="1" applyAlignment="1">
      <alignment horizontal="right" wrapText="1"/>
    </xf>
    <xf numFmtId="0" fontId="0" fillId="0" borderId="0" xfId="0" applyAlignment="1">
      <alignment horizontal="left" wrapText="1"/>
    </xf>
    <xf numFmtId="17" fontId="33" fillId="0" borderId="12" xfId="0" applyNumberFormat="1" applyFont="1" applyBorder="1" applyAlignment="1">
      <alignment horizontal="right" wrapText="1"/>
    </xf>
    <xf numFmtId="0" fontId="33" fillId="0" borderId="19" xfId="0" applyFont="1" applyBorder="1" applyAlignment="1">
      <alignment wrapText="1"/>
    </xf>
    <xf numFmtId="0" fontId="33" fillId="0" borderId="19" xfId="0" applyFont="1" applyBorder="1" applyAlignment="1">
      <alignment horizontal="right" wrapText="1"/>
    </xf>
    <xf numFmtId="0" fontId="0" fillId="0" borderId="7" xfId="0" applyFill="1" applyBorder="1"/>
    <xf numFmtId="0" fontId="0" fillId="0" borderId="3" xfId="0" applyBorder="1" applyAlignment="1">
      <alignment horizontal="center"/>
    </xf>
    <xf numFmtId="0" fontId="0" fillId="0" borderId="3" xfId="0" applyFill="1" applyBorder="1"/>
    <xf numFmtId="0" fontId="13" fillId="0" borderId="3" xfId="0" applyFont="1" applyBorder="1" applyAlignment="1">
      <alignment vertical="top" wrapText="1"/>
    </xf>
    <xf numFmtId="0" fontId="0" fillId="0" borderId="27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right" wrapText="1"/>
    </xf>
    <xf numFmtId="0" fontId="0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horizontal="right" wrapText="1"/>
    </xf>
    <xf numFmtId="0" fontId="2" fillId="0" borderId="0" xfId="0" applyFont="1"/>
    <xf numFmtId="0" fontId="2" fillId="0" borderId="13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3" xfId="0" applyFont="1" applyBorder="1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right"/>
    </xf>
    <xf numFmtId="2" fontId="37" fillId="0" borderId="7" xfId="0" applyNumberFormat="1" applyFont="1" applyBorder="1" applyAlignment="1">
      <alignment horizontal="right"/>
    </xf>
    <xf numFmtId="2" fontId="37" fillId="0" borderId="8" xfId="0" applyNumberFormat="1" applyFont="1" applyBorder="1" applyAlignment="1">
      <alignment horizontal="right"/>
    </xf>
    <xf numFmtId="0" fontId="37" fillId="0" borderId="4" xfId="0" applyNumberFormat="1" applyFont="1" applyBorder="1" applyAlignment="1">
      <alignment horizontal="center" vertical="center"/>
    </xf>
    <xf numFmtId="0" fontId="37" fillId="0" borderId="8" xfId="0" applyNumberFormat="1" applyFont="1" applyBorder="1" applyAlignment="1">
      <alignment horizontal="center" vertical="center"/>
    </xf>
    <xf numFmtId="0" fontId="37" fillId="0" borderId="4" xfId="0" applyNumberFormat="1" applyFont="1" applyBorder="1" applyAlignment="1">
      <alignment horizontal="center" vertical="center" wrapText="1"/>
    </xf>
    <xf numFmtId="0" fontId="37" fillId="0" borderId="8" xfId="0" applyNumberFormat="1" applyFont="1" applyBorder="1" applyAlignment="1">
      <alignment horizontal="center" vertical="center" wrapText="1"/>
    </xf>
    <xf numFmtId="0" fontId="37" fillId="0" borderId="7" xfId="0" applyNumberFormat="1" applyFont="1" applyBorder="1" applyAlignment="1">
      <alignment horizontal="center" vertical="center"/>
    </xf>
    <xf numFmtId="0" fontId="37" fillId="0" borderId="7" xfId="0" applyNumberFormat="1" applyFont="1" applyBorder="1" applyAlignment="1">
      <alignment horizontal="center" vertical="center" wrapText="1"/>
    </xf>
    <xf numFmtId="2" fontId="37" fillId="0" borderId="4" xfId="3" applyNumberFormat="1" applyFont="1" applyBorder="1" applyAlignment="1">
      <alignment horizontal="right"/>
    </xf>
    <xf numFmtId="2" fontId="37" fillId="0" borderId="7" xfId="3" applyNumberFormat="1" applyFont="1" applyBorder="1" applyAlignment="1">
      <alignment horizontal="right"/>
    </xf>
    <xf numFmtId="2" fontId="37" fillId="0" borderId="8" xfId="3" applyNumberFormat="1" applyFont="1" applyBorder="1" applyAlignment="1">
      <alignment horizontal="right"/>
    </xf>
    <xf numFmtId="2" fontId="37" fillId="0" borderId="9" xfId="0" applyNumberFormat="1" applyFont="1" applyBorder="1" applyAlignment="1">
      <alignment horizontal="right"/>
    </xf>
    <xf numFmtId="2" fontId="37" fillId="0" borderId="5" xfId="0" applyNumberFormat="1" applyFont="1" applyBorder="1" applyAlignment="1">
      <alignment horizontal="right"/>
    </xf>
    <xf numFmtId="2" fontId="37" fillId="0" borderId="1" xfId="0" applyNumberFormat="1" applyFont="1" applyBorder="1" applyAlignment="1">
      <alignment horizontal="right"/>
    </xf>
    <xf numFmtId="0" fontId="13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37" fillId="0" borderId="4" xfId="0" applyNumberFormat="1" applyFont="1" applyBorder="1" applyAlignment="1">
      <alignment horizontal="right"/>
    </xf>
    <xf numFmtId="0" fontId="37" fillId="0" borderId="7" xfId="0" applyNumberFormat="1" applyFont="1" applyBorder="1" applyAlignment="1">
      <alignment horizontal="right"/>
    </xf>
    <xf numFmtId="0" fontId="37" fillId="0" borderId="8" xfId="0" applyNumberFormat="1" applyFont="1" applyBorder="1" applyAlignment="1">
      <alignment horizontal="right"/>
    </xf>
    <xf numFmtId="2" fontId="13" fillId="0" borderId="4" xfId="0" applyNumberFormat="1" applyFont="1" applyBorder="1" applyAlignment="1">
      <alignment horizontal="right"/>
    </xf>
    <xf numFmtId="2" fontId="13" fillId="0" borderId="8" xfId="0" applyNumberFormat="1" applyFont="1" applyBorder="1" applyAlignment="1">
      <alignment horizontal="right"/>
    </xf>
    <xf numFmtId="2" fontId="18" fillId="0" borderId="4" xfId="0" applyNumberFormat="1" applyFont="1" applyBorder="1" applyAlignment="1">
      <alignment horizontal="center"/>
    </xf>
    <xf numFmtId="2" fontId="18" fillId="0" borderId="8" xfId="0" applyNumberFormat="1" applyFont="1" applyBorder="1" applyAlignment="1">
      <alignment horizontal="center"/>
    </xf>
    <xf numFmtId="2" fontId="13" fillId="0" borderId="4" xfId="0" applyNumberFormat="1" applyFont="1" applyBorder="1" applyAlignment="1"/>
    <xf numFmtId="2" fontId="13" fillId="0" borderId="8" xfId="0" applyNumberFormat="1" applyFont="1" applyBorder="1" applyAlignment="1"/>
    <xf numFmtId="0" fontId="16" fillId="0" borderId="4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6" fillId="0" borderId="3" xfId="0" applyFont="1" applyBorder="1" applyAlignment="1">
      <alignment horizontal="right"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6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/>
    <xf numFmtId="0" fontId="19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2" fontId="13" fillId="0" borderId="3" xfId="0" applyNumberFormat="1" applyFont="1" applyBorder="1" applyAlignment="1">
      <alignment horizontal="right" vertical="top"/>
    </xf>
    <xf numFmtId="0" fontId="19" fillId="0" borderId="4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6" fillId="0" borderId="4" xfId="0" applyFont="1" applyBorder="1" applyAlignment="1">
      <alignment horizontal="right" wrapText="1"/>
    </xf>
    <xf numFmtId="0" fontId="16" fillId="0" borderId="8" xfId="0" applyFont="1" applyBorder="1" applyAlignment="1">
      <alignment horizontal="right" wrapText="1"/>
    </xf>
    <xf numFmtId="0" fontId="19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right" wrapText="1"/>
    </xf>
    <xf numFmtId="0" fontId="19" fillId="0" borderId="3" xfId="0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/>
    <xf numFmtId="2" fontId="15" fillId="0" borderId="8" xfId="0" applyNumberFormat="1" applyFont="1" applyBorder="1" applyAlignment="1"/>
    <xf numFmtId="0" fontId="15" fillId="0" borderId="3" xfId="0" applyFont="1" applyBorder="1" applyAlignment="1">
      <alignment horizontal="right" vertical="center" wrapText="1"/>
    </xf>
    <xf numFmtId="0" fontId="19" fillId="0" borderId="3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/>
    <xf numFmtId="0" fontId="15" fillId="0" borderId="4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wrapText="1"/>
    </xf>
    <xf numFmtId="2" fontId="15" fillId="0" borderId="8" xfId="0" applyNumberFormat="1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2" fontId="15" fillId="0" borderId="4" xfId="0" applyNumberFormat="1" applyFont="1" applyBorder="1" applyAlignment="1">
      <alignment horizontal="right"/>
    </xf>
    <xf numFmtId="2" fontId="15" fillId="0" borderId="8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/>
    <xf numFmtId="0" fontId="19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right" wrapText="1"/>
    </xf>
    <xf numFmtId="0" fontId="15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5" fillId="0" borderId="3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right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8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wrapText="1"/>
    </xf>
    <xf numFmtId="0" fontId="15" fillId="0" borderId="3" xfId="0" applyFont="1" applyBorder="1" applyAlignment="1">
      <alignment horizontal="center" vertical="center"/>
    </xf>
    <xf numFmtId="2" fontId="15" fillId="0" borderId="3" xfId="1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 wrapText="1"/>
    </xf>
    <xf numFmtId="167" fontId="14" fillId="2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4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3" fillId="0" borderId="4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center"/>
    </xf>
    <xf numFmtId="0" fontId="13" fillId="0" borderId="16" xfId="0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 vertical="top" wrapText="1"/>
    </xf>
    <xf numFmtId="0" fontId="13" fillId="0" borderId="17" xfId="0" applyFont="1" applyBorder="1" applyAlignment="1">
      <alignment horizontal="right" vertical="top" wrapText="1"/>
    </xf>
    <xf numFmtId="0" fontId="0" fillId="0" borderId="18" xfId="0" applyBorder="1" applyAlignment="1">
      <alignment horizontal="center" wrapText="1"/>
    </xf>
    <xf numFmtId="0" fontId="13" fillId="0" borderId="16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34" fillId="0" borderId="4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4" xfId="0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35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4" fillId="0" borderId="7" xfId="0" applyFont="1" applyBorder="1" applyAlignment="1">
      <alignment vertical="center"/>
    </xf>
    <xf numFmtId="0" fontId="34" fillId="0" borderId="7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25" fillId="0" borderId="13" xfId="0" applyFont="1" applyBorder="1"/>
    <xf numFmtId="0" fontId="25" fillId="0" borderId="14" xfId="0" applyFont="1" applyBorder="1"/>
    <xf numFmtId="0" fontId="25" fillId="0" borderId="15" xfId="0" applyFont="1" applyBorder="1"/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33" fillId="0" borderId="16" xfId="0" applyFont="1" applyBorder="1" applyAlignment="1">
      <alignment wrapText="1"/>
    </xf>
    <xf numFmtId="0" fontId="33" fillId="0" borderId="20" xfId="0" applyFont="1" applyBorder="1" applyAlignment="1">
      <alignment wrapText="1"/>
    </xf>
    <xf numFmtId="0" fontId="33" fillId="0" borderId="17" xfId="0" applyFont="1" applyBorder="1" applyAlignment="1">
      <alignment wrapText="1"/>
    </xf>
    <xf numFmtId="0" fontId="33" fillId="0" borderId="16" xfId="0" applyFont="1" applyBorder="1" applyAlignment="1">
      <alignment vertical="top" wrapText="1"/>
    </xf>
    <xf numFmtId="0" fontId="33" fillId="0" borderId="20" xfId="0" applyFont="1" applyBorder="1" applyAlignment="1">
      <alignment vertical="top" wrapText="1"/>
    </xf>
    <xf numFmtId="0" fontId="33" fillId="0" borderId="17" xfId="0" applyFont="1" applyBorder="1" applyAlignment="1">
      <alignment vertical="top" wrapText="1"/>
    </xf>
    <xf numFmtId="0" fontId="33" fillId="0" borderId="16" xfId="0" applyFont="1" applyBorder="1" applyAlignment="1">
      <alignment horizontal="right" wrapText="1"/>
    </xf>
    <xf numFmtId="0" fontId="33" fillId="0" borderId="20" xfId="0" applyFont="1" applyBorder="1" applyAlignment="1">
      <alignment horizontal="right" wrapText="1"/>
    </xf>
    <xf numFmtId="0" fontId="33" fillId="0" borderId="17" xfId="0" applyFont="1" applyBorder="1" applyAlignment="1">
      <alignment horizontal="right" wrapText="1"/>
    </xf>
    <xf numFmtId="0" fontId="33" fillId="0" borderId="16" xfId="0" applyFont="1" applyBorder="1" applyAlignment="1">
      <alignment horizontal="right"/>
    </xf>
    <xf numFmtId="0" fontId="33" fillId="0" borderId="20" xfId="0" applyFont="1" applyBorder="1" applyAlignment="1">
      <alignment horizontal="right"/>
    </xf>
    <xf numFmtId="0" fontId="33" fillId="0" borderId="17" xfId="0" applyFont="1" applyBorder="1" applyAlignment="1">
      <alignment horizontal="right"/>
    </xf>
    <xf numFmtId="0" fontId="33" fillId="0" borderId="16" xfId="0" applyFont="1" applyBorder="1"/>
    <xf numFmtId="0" fontId="33" fillId="0" borderId="20" xfId="0" applyFont="1" applyBorder="1"/>
    <xf numFmtId="0" fontId="33" fillId="0" borderId="17" xfId="0" applyFont="1" applyBorder="1"/>
    <xf numFmtId="0" fontId="31" fillId="0" borderId="13" xfId="0" applyFont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31" fillId="0" borderId="15" xfId="0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33" fillId="0" borderId="18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6" xfId="0" applyFont="1" applyBorder="1" applyAlignment="1">
      <alignment wrapText="1"/>
    </xf>
    <xf numFmtId="0" fontId="30" fillId="0" borderId="20" xfId="0" applyFont="1" applyBorder="1" applyAlignment="1">
      <alignment wrapText="1"/>
    </xf>
    <xf numFmtId="0" fontId="30" fillId="0" borderId="17" xfId="0" applyFont="1" applyBorder="1" applyAlignment="1">
      <alignment wrapText="1"/>
    </xf>
    <xf numFmtId="0" fontId="33" fillId="0" borderId="16" xfId="0" applyFont="1" applyBorder="1" applyAlignment="1">
      <alignment horizontal="center" wrapText="1"/>
    </xf>
    <xf numFmtId="0" fontId="33" fillId="0" borderId="17" xfId="0" applyFont="1" applyBorder="1" applyAlignment="1">
      <alignment horizontal="center" wrapText="1"/>
    </xf>
    <xf numFmtId="0" fontId="42" fillId="0" borderId="16" xfId="4" applyFont="1" applyBorder="1" applyAlignment="1" applyProtection="1">
      <alignment horizontal="center" wrapText="1"/>
    </xf>
    <xf numFmtId="0" fontId="42" fillId="0" borderId="17" xfId="4" applyFont="1" applyBorder="1" applyAlignment="1" applyProtection="1">
      <alignment horizontal="center" wrapText="1"/>
    </xf>
    <xf numFmtId="0" fontId="32" fillId="0" borderId="16" xfId="0" applyFont="1" applyBorder="1"/>
    <xf numFmtId="0" fontId="32" fillId="0" borderId="20" xfId="0" applyFont="1" applyBorder="1"/>
    <xf numFmtId="0" fontId="32" fillId="0" borderId="17" xfId="0" applyFont="1" applyBorder="1"/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43" fillId="0" borderId="13" xfId="0" applyFont="1" applyBorder="1" applyAlignment="1">
      <alignment horizontal="center" wrapText="1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33" fillId="0" borderId="13" xfId="0" applyFont="1" applyBorder="1" applyAlignment="1">
      <alignment horizontal="center"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33" fillId="0" borderId="13" xfId="0" applyFont="1" applyBorder="1" applyAlignment="1">
      <alignment wrapText="1"/>
    </xf>
    <xf numFmtId="0" fontId="33" fillId="0" borderId="14" xfId="0" applyFont="1" applyBorder="1" applyAlignment="1">
      <alignment wrapText="1"/>
    </xf>
    <xf numFmtId="0" fontId="33" fillId="0" borderId="15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13" fillId="0" borderId="3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</cellXfs>
  <cellStyles count="5">
    <cellStyle name="Comma" xfId="1" builtinId="3"/>
    <cellStyle name="Comma 2" xfId="3"/>
    <cellStyle name="Hyperlink" xfId="4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17" Type="http://schemas.openxmlformats.org/officeDocument/2006/relationships/hyperlink" Target="mailto:1400@10%25" TargetMode="External"/><Relationship Id="rId21" Type="http://schemas.openxmlformats.org/officeDocument/2006/relationships/hyperlink" Target="mailto:1400/-@10%25" TargetMode="External"/><Relationship Id="rId42" Type="http://schemas.openxmlformats.org/officeDocument/2006/relationships/hyperlink" Target="mailto:1800@10%25" TargetMode="External"/><Relationship Id="rId63" Type="http://schemas.openxmlformats.org/officeDocument/2006/relationships/hyperlink" Target="mailto:1400@10%25" TargetMode="External"/><Relationship Id="rId84" Type="http://schemas.openxmlformats.org/officeDocument/2006/relationships/hyperlink" Target="mailto:1400@10%25" TargetMode="External"/><Relationship Id="rId138" Type="http://schemas.openxmlformats.org/officeDocument/2006/relationships/hyperlink" Target="mailto:1200@10%25" TargetMode="External"/><Relationship Id="rId159" Type="http://schemas.openxmlformats.org/officeDocument/2006/relationships/hyperlink" Target="mailto:1200@10%25" TargetMode="External"/><Relationship Id="rId170" Type="http://schemas.openxmlformats.org/officeDocument/2006/relationships/hyperlink" Target="mailto:1600@10%25" TargetMode="External"/><Relationship Id="rId191" Type="http://schemas.openxmlformats.org/officeDocument/2006/relationships/hyperlink" Target="mailto:1200@10%25" TargetMode="External"/><Relationship Id="rId196" Type="http://schemas.openxmlformats.org/officeDocument/2006/relationships/hyperlink" Target="mailto:1600@10%25" TargetMode="External"/><Relationship Id="rId200" Type="http://schemas.openxmlformats.org/officeDocument/2006/relationships/hyperlink" Target="mailto:1600@10%25" TargetMode="External"/><Relationship Id="rId16" Type="http://schemas.openxmlformats.org/officeDocument/2006/relationships/hyperlink" Target="mailto:1200@10%25" TargetMode="External"/><Relationship Id="rId107" Type="http://schemas.openxmlformats.org/officeDocument/2006/relationships/hyperlink" Target="mailto:600@10%25" TargetMode="External"/><Relationship Id="rId11" Type="http://schemas.openxmlformats.org/officeDocument/2006/relationships/hyperlink" Target="mailto:6400.00@10%25" TargetMode="External"/><Relationship Id="rId32" Type="http://schemas.openxmlformats.org/officeDocument/2006/relationships/hyperlink" Target="mailto:1200/-@10%25" TargetMode="External"/><Relationship Id="rId37" Type="http://schemas.openxmlformats.org/officeDocument/2006/relationships/hyperlink" Target="mailto:500@5%25" TargetMode="External"/><Relationship Id="rId53" Type="http://schemas.openxmlformats.org/officeDocument/2006/relationships/hyperlink" Target="mailto:1800@10%25" TargetMode="External"/><Relationship Id="rId58" Type="http://schemas.openxmlformats.org/officeDocument/2006/relationships/hyperlink" Target="mailto:1260@10%25" TargetMode="External"/><Relationship Id="rId74" Type="http://schemas.openxmlformats.org/officeDocument/2006/relationships/hyperlink" Target="mailto:1400@10%25" TargetMode="External"/><Relationship Id="rId79" Type="http://schemas.openxmlformats.org/officeDocument/2006/relationships/hyperlink" Target="mailto:1400@10%25" TargetMode="External"/><Relationship Id="rId102" Type="http://schemas.openxmlformats.org/officeDocument/2006/relationships/hyperlink" Target="mailto:600@10%25" TargetMode="External"/><Relationship Id="rId123" Type="http://schemas.openxmlformats.org/officeDocument/2006/relationships/hyperlink" Target="mailto:1400@10%25" TargetMode="External"/><Relationship Id="rId128" Type="http://schemas.openxmlformats.org/officeDocument/2006/relationships/hyperlink" Target="mailto:1400@10%25" TargetMode="External"/><Relationship Id="rId144" Type="http://schemas.openxmlformats.org/officeDocument/2006/relationships/hyperlink" Target="mailto:1200@10%25" TargetMode="External"/><Relationship Id="rId149" Type="http://schemas.openxmlformats.org/officeDocument/2006/relationships/hyperlink" Target="mailto:1200@10%25" TargetMode="External"/><Relationship Id="rId5" Type="http://schemas.openxmlformats.org/officeDocument/2006/relationships/hyperlink" Target="mailto:1600.00@10%25" TargetMode="External"/><Relationship Id="rId90" Type="http://schemas.openxmlformats.org/officeDocument/2006/relationships/hyperlink" Target="mailto:1400@10%25" TargetMode="External"/><Relationship Id="rId95" Type="http://schemas.openxmlformats.org/officeDocument/2006/relationships/hyperlink" Target="mailto:1400@10%25" TargetMode="External"/><Relationship Id="rId160" Type="http://schemas.openxmlformats.org/officeDocument/2006/relationships/hyperlink" Target="mailto:1200@10%25" TargetMode="External"/><Relationship Id="rId165" Type="http://schemas.openxmlformats.org/officeDocument/2006/relationships/hyperlink" Target="mailto:1200@10%25" TargetMode="External"/><Relationship Id="rId181" Type="http://schemas.openxmlformats.org/officeDocument/2006/relationships/hyperlink" Target="mailto:1200@10%25" TargetMode="External"/><Relationship Id="rId186" Type="http://schemas.openxmlformats.org/officeDocument/2006/relationships/hyperlink" Target="mailto:1600@10%25" TargetMode="External"/><Relationship Id="rId22" Type="http://schemas.openxmlformats.org/officeDocument/2006/relationships/hyperlink" Target="mailto:1400@10%25" TargetMode="External"/><Relationship Id="rId27" Type="http://schemas.openxmlformats.org/officeDocument/2006/relationships/hyperlink" Target="mailto:1400@10%25" TargetMode="External"/><Relationship Id="rId43" Type="http://schemas.openxmlformats.org/officeDocument/2006/relationships/hyperlink" Target="mailto:Diff.400@10%25" TargetMode="External"/><Relationship Id="rId48" Type="http://schemas.openxmlformats.org/officeDocument/2006/relationships/hyperlink" Target="mailto:1800@10%25" TargetMode="External"/><Relationship Id="rId64" Type="http://schemas.openxmlformats.org/officeDocument/2006/relationships/hyperlink" Target="mailto:1400@10%25" TargetMode="External"/><Relationship Id="rId69" Type="http://schemas.openxmlformats.org/officeDocument/2006/relationships/hyperlink" Target="mailto:1400@10%25" TargetMode="External"/><Relationship Id="rId113" Type="http://schemas.openxmlformats.org/officeDocument/2006/relationships/hyperlink" Target="mailto:1400@10%25" TargetMode="External"/><Relationship Id="rId118" Type="http://schemas.openxmlformats.org/officeDocument/2006/relationships/hyperlink" Target="mailto:1400@10%25" TargetMode="External"/><Relationship Id="rId134" Type="http://schemas.openxmlformats.org/officeDocument/2006/relationships/hyperlink" Target="mailto:1400@10%25" TargetMode="External"/><Relationship Id="rId139" Type="http://schemas.openxmlformats.org/officeDocument/2006/relationships/hyperlink" Target="mailto:1200@10%25" TargetMode="External"/><Relationship Id="rId80" Type="http://schemas.openxmlformats.org/officeDocument/2006/relationships/hyperlink" Target="mailto:1400@10%25" TargetMode="External"/><Relationship Id="rId85" Type="http://schemas.openxmlformats.org/officeDocument/2006/relationships/hyperlink" Target="mailto:1400@10%25" TargetMode="External"/><Relationship Id="rId150" Type="http://schemas.openxmlformats.org/officeDocument/2006/relationships/hyperlink" Target="mailto:1200@10%25" TargetMode="External"/><Relationship Id="rId155" Type="http://schemas.openxmlformats.org/officeDocument/2006/relationships/hyperlink" Target="mailto:1400@10%25" TargetMode="External"/><Relationship Id="rId171" Type="http://schemas.openxmlformats.org/officeDocument/2006/relationships/hyperlink" Target="mailto:1200@10%25" TargetMode="External"/><Relationship Id="rId176" Type="http://schemas.openxmlformats.org/officeDocument/2006/relationships/hyperlink" Target="mailto:1600@10%25" TargetMode="External"/><Relationship Id="rId192" Type="http://schemas.openxmlformats.org/officeDocument/2006/relationships/hyperlink" Target="mailto:1600@10%25" TargetMode="External"/><Relationship Id="rId197" Type="http://schemas.openxmlformats.org/officeDocument/2006/relationships/hyperlink" Target="mailto:1260@10%25" TargetMode="External"/><Relationship Id="rId12" Type="http://schemas.openxmlformats.org/officeDocument/2006/relationships/hyperlink" Target="mailto:1600.00@10%25" TargetMode="External"/><Relationship Id="rId17" Type="http://schemas.openxmlformats.org/officeDocument/2006/relationships/hyperlink" Target="mailto:1200@10%25for%201.10.11%20to%205.10.11%20and%201400%20@10%256.10.11%20to%2031.10.11" TargetMode="External"/><Relationship Id="rId33" Type="http://schemas.openxmlformats.org/officeDocument/2006/relationships/hyperlink" Target="mailto:1200/-@10%25" TargetMode="External"/><Relationship Id="rId38" Type="http://schemas.openxmlformats.org/officeDocument/2006/relationships/hyperlink" Target="mailto:500@5%25" TargetMode="External"/><Relationship Id="rId59" Type="http://schemas.openxmlformats.org/officeDocument/2006/relationships/hyperlink" Target="mailto:1400@10%25" TargetMode="External"/><Relationship Id="rId103" Type="http://schemas.openxmlformats.org/officeDocument/2006/relationships/hyperlink" Target="mailto:600@10%25" TargetMode="External"/><Relationship Id="rId108" Type="http://schemas.openxmlformats.org/officeDocument/2006/relationships/hyperlink" Target="mailto:1200@10%25" TargetMode="External"/><Relationship Id="rId124" Type="http://schemas.openxmlformats.org/officeDocument/2006/relationships/hyperlink" Target="mailto:1800@10%25" TargetMode="External"/><Relationship Id="rId129" Type="http://schemas.openxmlformats.org/officeDocument/2006/relationships/hyperlink" Target="mailto:1400@10%25" TargetMode="External"/><Relationship Id="rId54" Type="http://schemas.openxmlformats.org/officeDocument/2006/relationships/hyperlink" Target="mailto:1800@10%25" TargetMode="External"/><Relationship Id="rId70" Type="http://schemas.openxmlformats.org/officeDocument/2006/relationships/hyperlink" Target="mailto:1400@10%25" TargetMode="External"/><Relationship Id="rId75" Type="http://schemas.openxmlformats.org/officeDocument/2006/relationships/hyperlink" Target="mailto:1400@10%25" TargetMode="External"/><Relationship Id="rId91" Type="http://schemas.openxmlformats.org/officeDocument/2006/relationships/hyperlink" Target="mailto:1400@10%25" TargetMode="External"/><Relationship Id="rId96" Type="http://schemas.openxmlformats.org/officeDocument/2006/relationships/hyperlink" Target="mailto:1400@10%25" TargetMode="External"/><Relationship Id="rId140" Type="http://schemas.openxmlformats.org/officeDocument/2006/relationships/hyperlink" Target="mailto:1200@10%25" TargetMode="External"/><Relationship Id="rId145" Type="http://schemas.openxmlformats.org/officeDocument/2006/relationships/hyperlink" Target="mailto:1400@10%25" TargetMode="External"/><Relationship Id="rId161" Type="http://schemas.openxmlformats.org/officeDocument/2006/relationships/hyperlink" Target="mailto:1200@10%25" TargetMode="External"/><Relationship Id="rId166" Type="http://schemas.openxmlformats.org/officeDocument/2006/relationships/hyperlink" Target="mailto:1200@10%25" TargetMode="External"/><Relationship Id="rId182" Type="http://schemas.openxmlformats.org/officeDocument/2006/relationships/hyperlink" Target="mailto:1600@10%25" TargetMode="External"/><Relationship Id="rId187" Type="http://schemas.openxmlformats.org/officeDocument/2006/relationships/hyperlink" Target="mailto:1200@10%25" TargetMode="External"/><Relationship Id="rId1" Type="http://schemas.openxmlformats.org/officeDocument/2006/relationships/hyperlink" Target="mailto:1600.00@10%25" TargetMode="External"/><Relationship Id="rId6" Type="http://schemas.openxmlformats.org/officeDocument/2006/relationships/hyperlink" Target="mailto:1600.00@10%25" TargetMode="External"/><Relationship Id="rId23" Type="http://schemas.openxmlformats.org/officeDocument/2006/relationships/hyperlink" Target="mailto:1400@10%25" TargetMode="External"/><Relationship Id="rId28" Type="http://schemas.openxmlformats.org/officeDocument/2006/relationships/hyperlink" Target="mailto:1400@10%25" TargetMode="External"/><Relationship Id="rId49" Type="http://schemas.openxmlformats.org/officeDocument/2006/relationships/hyperlink" Target="mailto:1800@10%25" TargetMode="External"/><Relationship Id="rId114" Type="http://schemas.openxmlformats.org/officeDocument/2006/relationships/hyperlink" Target="mailto:1400@10%25" TargetMode="External"/><Relationship Id="rId119" Type="http://schemas.openxmlformats.org/officeDocument/2006/relationships/hyperlink" Target="mailto:1400@10%25" TargetMode="External"/><Relationship Id="rId44" Type="http://schemas.openxmlformats.org/officeDocument/2006/relationships/hyperlink" Target="mailto:1800@10%25" TargetMode="External"/><Relationship Id="rId60" Type="http://schemas.openxmlformats.org/officeDocument/2006/relationships/hyperlink" Target="mailto:1400@10%25" TargetMode="External"/><Relationship Id="rId65" Type="http://schemas.openxmlformats.org/officeDocument/2006/relationships/hyperlink" Target="mailto:1400@10%25" TargetMode="External"/><Relationship Id="rId81" Type="http://schemas.openxmlformats.org/officeDocument/2006/relationships/hyperlink" Target="mailto:1400@10%25" TargetMode="External"/><Relationship Id="rId86" Type="http://schemas.openxmlformats.org/officeDocument/2006/relationships/hyperlink" Target="mailto:1400@10%25" TargetMode="External"/><Relationship Id="rId130" Type="http://schemas.openxmlformats.org/officeDocument/2006/relationships/hyperlink" Target="mailto:1400@10%25" TargetMode="External"/><Relationship Id="rId135" Type="http://schemas.openxmlformats.org/officeDocument/2006/relationships/hyperlink" Target="mailto:1400@10%25" TargetMode="External"/><Relationship Id="rId151" Type="http://schemas.openxmlformats.org/officeDocument/2006/relationships/hyperlink" Target="mailto:1200@10%25" TargetMode="External"/><Relationship Id="rId156" Type="http://schemas.openxmlformats.org/officeDocument/2006/relationships/hyperlink" Target="mailto:1200@10%25" TargetMode="External"/><Relationship Id="rId177" Type="http://schemas.openxmlformats.org/officeDocument/2006/relationships/hyperlink" Target="mailto:1200@10%25" TargetMode="External"/><Relationship Id="rId198" Type="http://schemas.openxmlformats.org/officeDocument/2006/relationships/hyperlink" Target="mailto:1600@10%25" TargetMode="External"/><Relationship Id="rId172" Type="http://schemas.openxmlformats.org/officeDocument/2006/relationships/hyperlink" Target="mailto:1600@10%25" TargetMode="External"/><Relationship Id="rId193" Type="http://schemas.openxmlformats.org/officeDocument/2006/relationships/hyperlink" Target="mailto:1200@10%25" TargetMode="External"/><Relationship Id="rId13" Type="http://schemas.openxmlformats.org/officeDocument/2006/relationships/hyperlink" Target="mailto:4107.00@10%25" TargetMode="External"/><Relationship Id="rId18" Type="http://schemas.openxmlformats.org/officeDocument/2006/relationships/hyperlink" Target="mailto:1400/-@10%25" TargetMode="External"/><Relationship Id="rId39" Type="http://schemas.openxmlformats.org/officeDocument/2006/relationships/hyperlink" Target="mailto:1200/-@10%25" TargetMode="External"/><Relationship Id="rId109" Type="http://schemas.openxmlformats.org/officeDocument/2006/relationships/hyperlink" Target="mailto:1400@10%25" TargetMode="External"/><Relationship Id="rId34" Type="http://schemas.openxmlformats.org/officeDocument/2006/relationships/hyperlink" Target="mailto:1200/-@10%25" TargetMode="External"/><Relationship Id="rId50" Type="http://schemas.openxmlformats.org/officeDocument/2006/relationships/hyperlink" Target="mailto:1800@10%25" TargetMode="External"/><Relationship Id="rId55" Type="http://schemas.openxmlformats.org/officeDocument/2006/relationships/hyperlink" Target="mailto:1400@10%25" TargetMode="External"/><Relationship Id="rId76" Type="http://schemas.openxmlformats.org/officeDocument/2006/relationships/hyperlink" Target="mailto:1400@10%25" TargetMode="External"/><Relationship Id="rId97" Type="http://schemas.openxmlformats.org/officeDocument/2006/relationships/hyperlink" Target="mailto:1400@10%25" TargetMode="External"/><Relationship Id="rId104" Type="http://schemas.openxmlformats.org/officeDocument/2006/relationships/hyperlink" Target="mailto:600@10%25" TargetMode="External"/><Relationship Id="rId120" Type="http://schemas.openxmlformats.org/officeDocument/2006/relationships/hyperlink" Target="mailto:1400@10%25" TargetMode="External"/><Relationship Id="rId125" Type="http://schemas.openxmlformats.org/officeDocument/2006/relationships/hyperlink" Target="mailto:1400@10%25" TargetMode="External"/><Relationship Id="rId141" Type="http://schemas.openxmlformats.org/officeDocument/2006/relationships/hyperlink" Target="mailto:1200@10%25" TargetMode="External"/><Relationship Id="rId146" Type="http://schemas.openxmlformats.org/officeDocument/2006/relationships/hyperlink" Target="mailto:1800@10%20%25" TargetMode="External"/><Relationship Id="rId167" Type="http://schemas.openxmlformats.org/officeDocument/2006/relationships/hyperlink" Target="mailto:1200@10%25" TargetMode="External"/><Relationship Id="rId188" Type="http://schemas.openxmlformats.org/officeDocument/2006/relationships/hyperlink" Target="mailto:1600@10%25" TargetMode="External"/><Relationship Id="rId7" Type="http://schemas.openxmlformats.org/officeDocument/2006/relationships/hyperlink" Target="mailto:1600.00@10%25" TargetMode="External"/><Relationship Id="rId71" Type="http://schemas.openxmlformats.org/officeDocument/2006/relationships/hyperlink" Target="mailto:1400@10%25" TargetMode="External"/><Relationship Id="rId92" Type="http://schemas.openxmlformats.org/officeDocument/2006/relationships/hyperlink" Target="mailto:1400@10%25" TargetMode="External"/><Relationship Id="rId162" Type="http://schemas.openxmlformats.org/officeDocument/2006/relationships/hyperlink" Target="mailto:1400@10%25" TargetMode="External"/><Relationship Id="rId183" Type="http://schemas.openxmlformats.org/officeDocument/2006/relationships/hyperlink" Target="mailto:1200@10%25" TargetMode="External"/><Relationship Id="rId2" Type="http://schemas.openxmlformats.org/officeDocument/2006/relationships/hyperlink" Target="mailto:1600.00@10%25" TargetMode="External"/><Relationship Id="rId29" Type="http://schemas.openxmlformats.org/officeDocument/2006/relationships/hyperlink" Target="mailto:1200/-@10%25" TargetMode="External"/><Relationship Id="rId24" Type="http://schemas.openxmlformats.org/officeDocument/2006/relationships/hyperlink" Target="mailto:1400@10%25" TargetMode="External"/><Relationship Id="rId40" Type="http://schemas.openxmlformats.org/officeDocument/2006/relationships/hyperlink" Target="mailto:1600/-@10%25" TargetMode="External"/><Relationship Id="rId45" Type="http://schemas.openxmlformats.org/officeDocument/2006/relationships/hyperlink" Target="mailto:1800@10%25" TargetMode="External"/><Relationship Id="rId66" Type="http://schemas.openxmlformats.org/officeDocument/2006/relationships/hyperlink" Target="mailto:1400@10%25" TargetMode="External"/><Relationship Id="rId87" Type="http://schemas.openxmlformats.org/officeDocument/2006/relationships/hyperlink" Target="mailto:1400@10%25" TargetMode="External"/><Relationship Id="rId110" Type="http://schemas.openxmlformats.org/officeDocument/2006/relationships/hyperlink" Target="mailto:1400@10%25" TargetMode="External"/><Relationship Id="rId115" Type="http://schemas.openxmlformats.org/officeDocument/2006/relationships/hyperlink" Target="mailto:1400@10%25" TargetMode="External"/><Relationship Id="rId131" Type="http://schemas.openxmlformats.org/officeDocument/2006/relationships/hyperlink" Target="mailto:1400@10%25" TargetMode="External"/><Relationship Id="rId136" Type="http://schemas.openxmlformats.org/officeDocument/2006/relationships/hyperlink" Target="mailto:1200@10%25" TargetMode="External"/><Relationship Id="rId157" Type="http://schemas.openxmlformats.org/officeDocument/2006/relationships/hyperlink" Target="mailto:1200@10%25" TargetMode="External"/><Relationship Id="rId178" Type="http://schemas.openxmlformats.org/officeDocument/2006/relationships/hyperlink" Target="mailto:1600@10%25" TargetMode="External"/><Relationship Id="rId61" Type="http://schemas.openxmlformats.org/officeDocument/2006/relationships/hyperlink" Target="mailto:1400@10%25" TargetMode="External"/><Relationship Id="rId82" Type="http://schemas.openxmlformats.org/officeDocument/2006/relationships/hyperlink" Target="mailto:1400@10%25" TargetMode="External"/><Relationship Id="rId152" Type="http://schemas.openxmlformats.org/officeDocument/2006/relationships/hyperlink" Target="mailto:1200@10%25" TargetMode="External"/><Relationship Id="rId173" Type="http://schemas.openxmlformats.org/officeDocument/2006/relationships/hyperlink" Target="mailto:1200@10%25" TargetMode="External"/><Relationship Id="rId194" Type="http://schemas.openxmlformats.org/officeDocument/2006/relationships/hyperlink" Target="mailto:1600@10%25" TargetMode="External"/><Relationship Id="rId199" Type="http://schemas.openxmlformats.org/officeDocument/2006/relationships/hyperlink" Target="mailto:1600@10%25" TargetMode="External"/><Relationship Id="rId19" Type="http://schemas.openxmlformats.org/officeDocument/2006/relationships/hyperlink" Target="mailto:1400/-@10%25" TargetMode="External"/><Relationship Id="rId14" Type="http://schemas.openxmlformats.org/officeDocument/2006/relationships/hyperlink" Target="mailto:1600@10%25" TargetMode="External"/><Relationship Id="rId30" Type="http://schemas.openxmlformats.org/officeDocument/2006/relationships/hyperlink" Target="mailto:1200/-@10%25" TargetMode="External"/><Relationship Id="rId35" Type="http://schemas.openxmlformats.org/officeDocument/2006/relationships/hyperlink" Target="mailto:1050@7.5%25" TargetMode="External"/><Relationship Id="rId56" Type="http://schemas.openxmlformats.org/officeDocument/2006/relationships/hyperlink" Target="mailto:1400@10%25" TargetMode="External"/><Relationship Id="rId77" Type="http://schemas.openxmlformats.org/officeDocument/2006/relationships/hyperlink" Target="mailto:1400@10%25" TargetMode="External"/><Relationship Id="rId100" Type="http://schemas.openxmlformats.org/officeDocument/2006/relationships/hyperlink" Target="mailto:1400@10%25" TargetMode="External"/><Relationship Id="rId105" Type="http://schemas.openxmlformats.org/officeDocument/2006/relationships/hyperlink" Target="mailto:600@10%25" TargetMode="External"/><Relationship Id="rId126" Type="http://schemas.openxmlformats.org/officeDocument/2006/relationships/hyperlink" Target="mailto:1400@10%25" TargetMode="External"/><Relationship Id="rId147" Type="http://schemas.openxmlformats.org/officeDocument/2006/relationships/hyperlink" Target="mailto:1200@10%25" TargetMode="External"/><Relationship Id="rId168" Type="http://schemas.openxmlformats.org/officeDocument/2006/relationships/hyperlink" Target="mailto:1200@10%25" TargetMode="External"/><Relationship Id="rId8" Type="http://schemas.openxmlformats.org/officeDocument/2006/relationships/hyperlink" Target="mailto:1600.00@10%25" TargetMode="External"/><Relationship Id="rId51" Type="http://schemas.openxmlformats.org/officeDocument/2006/relationships/hyperlink" Target="mailto:1800@10%25" TargetMode="External"/><Relationship Id="rId72" Type="http://schemas.openxmlformats.org/officeDocument/2006/relationships/hyperlink" Target="mailto:1400@10%25" TargetMode="External"/><Relationship Id="rId93" Type="http://schemas.openxmlformats.org/officeDocument/2006/relationships/hyperlink" Target="mailto:1400@10%25" TargetMode="External"/><Relationship Id="rId98" Type="http://schemas.openxmlformats.org/officeDocument/2006/relationships/hyperlink" Target="mailto:1400@10%25" TargetMode="External"/><Relationship Id="rId121" Type="http://schemas.openxmlformats.org/officeDocument/2006/relationships/hyperlink" Target="mailto:1400@10%25" TargetMode="External"/><Relationship Id="rId142" Type="http://schemas.openxmlformats.org/officeDocument/2006/relationships/hyperlink" Target="mailto:1200@10%25" TargetMode="External"/><Relationship Id="rId163" Type="http://schemas.openxmlformats.org/officeDocument/2006/relationships/hyperlink" Target="mailto:1200@10%25" TargetMode="External"/><Relationship Id="rId184" Type="http://schemas.openxmlformats.org/officeDocument/2006/relationships/hyperlink" Target="mailto:1600@10%25" TargetMode="External"/><Relationship Id="rId189" Type="http://schemas.openxmlformats.org/officeDocument/2006/relationships/hyperlink" Target="mailto:1200@10%25" TargetMode="External"/><Relationship Id="rId3" Type="http://schemas.openxmlformats.org/officeDocument/2006/relationships/hyperlink" Target="mailto:1600.00@10%25" TargetMode="External"/><Relationship Id="rId25" Type="http://schemas.openxmlformats.org/officeDocument/2006/relationships/hyperlink" Target="mailto:1400@10%25" TargetMode="External"/><Relationship Id="rId46" Type="http://schemas.openxmlformats.org/officeDocument/2006/relationships/hyperlink" Target="mailto:1800@10%25" TargetMode="External"/><Relationship Id="rId67" Type="http://schemas.openxmlformats.org/officeDocument/2006/relationships/hyperlink" Target="mailto:1400@10%25" TargetMode="External"/><Relationship Id="rId116" Type="http://schemas.openxmlformats.org/officeDocument/2006/relationships/hyperlink" Target="mailto:1400@10%25" TargetMode="External"/><Relationship Id="rId137" Type="http://schemas.openxmlformats.org/officeDocument/2006/relationships/hyperlink" Target="mailto:1200@10%25" TargetMode="External"/><Relationship Id="rId158" Type="http://schemas.openxmlformats.org/officeDocument/2006/relationships/hyperlink" Target="mailto:1200@10%25" TargetMode="External"/><Relationship Id="rId20" Type="http://schemas.openxmlformats.org/officeDocument/2006/relationships/hyperlink" Target="mailto:1400/-@10%25" TargetMode="External"/><Relationship Id="rId41" Type="http://schemas.openxmlformats.org/officeDocument/2006/relationships/hyperlink" Target="mailto:1600/-@10%25" TargetMode="External"/><Relationship Id="rId62" Type="http://schemas.openxmlformats.org/officeDocument/2006/relationships/hyperlink" Target="mailto:1400@10%25" TargetMode="External"/><Relationship Id="rId83" Type="http://schemas.openxmlformats.org/officeDocument/2006/relationships/hyperlink" Target="mailto:1400@10%25" TargetMode="External"/><Relationship Id="rId88" Type="http://schemas.openxmlformats.org/officeDocument/2006/relationships/hyperlink" Target="mailto:1400@10%25" TargetMode="External"/><Relationship Id="rId111" Type="http://schemas.openxmlformats.org/officeDocument/2006/relationships/hyperlink" Target="mailto:1400@10%25" TargetMode="External"/><Relationship Id="rId132" Type="http://schemas.openxmlformats.org/officeDocument/2006/relationships/hyperlink" Target="mailto:1400@10%25" TargetMode="External"/><Relationship Id="rId153" Type="http://schemas.openxmlformats.org/officeDocument/2006/relationships/hyperlink" Target="mailto:1200@10%25" TargetMode="External"/><Relationship Id="rId174" Type="http://schemas.openxmlformats.org/officeDocument/2006/relationships/hyperlink" Target="mailto:1600@10%25" TargetMode="External"/><Relationship Id="rId179" Type="http://schemas.openxmlformats.org/officeDocument/2006/relationships/hyperlink" Target="mailto:1200@10%25" TargetMode="External"/><Relationship Id="rId195" Type="http://schemas.openxmlformats.org/officeDocument/2006/relationships/hyperlink" Target="mailto:1200@10%25" TargetMode="External"/><Relationship Id="rId190" Type="http://schemas.openxmlformats.org/officeDocument/2006/relationships/hyperlink" Target="mailto:1600@10%25" TargetMode="External"/><Relationship Id="rId15" Type="http://schemas.openxmlformats.org/officeDocument/2006/relationships/hyperlink" Target="mailto:1200@10%25" TargetMode="External"/><Relationship Id="rId36" Type="http://schemas.openxmlformats.org/officeDocument/2006/relationships/hyperlink" Target="mailto:1050@7.5%25" TargetMode="External"/><Relationship Id="rId57" Type="http://schemas.openxmlformats.org/officeDocument/2006/relationships/hyperlink" Target="mailto:1400@10%25" TargetMode="External"/><Relationship Id="rId106" Type="http://schemas.openxmlformats.org/officeDocument/2006/relationships/hyperlink" Target="mailto:600@10%25" TargetMode="External"/><Relationship Id="rId127" Type="http://schemas.openxmlformats.org/officeDocument/2006/relationships/hyperlink" Target="mailto:1400@10%25" TargetMode="External"/><Relationship Id="rId10" Type="http://schemas.openxmlformats.org/officeDocument/2006/relationships/hyperlink" Target="mailto:1600.00@10%25" TargetMode="External"/><Relationship Id="rId31" Type="http://schemas.openxmlformats.org/officeDocument/2006/relationships/hyperlink" Target="mailto:1200/-@10%25" TargetMode="External"/><Relationship Id="rId52" Type="http://schemas.openxmlformats.org/officeDocument/2006/relationships/hyperlink" Target="mailto:1800@10%25" TargetMode="External"/><Relationship Id="rId73" Type="http://schemas.openxmlformats.org/officeDocument/2006/relationships/hyperlink" Target="mailto:1400@10%25" TargetMode="External"/><Relationship Id="rId78" Type="http://schemas.openxmlformats.org/officeDocument/2006/relationships/hyperlink" Target="mailto:1400@10%25" TargetMode="External"/><Relationship Id="rId94" Type="http://schemas.openxmlformats.org/officeDocument/2006/relationships/hyperlink" Target="mailto:1400@10%25" TargetMode="External"/><Relationship Id="rId99" Type="http://schemas.openxmlformats.org/officeDocument/2006/relationships/hyperlink" Target="mailto:1400@10%25" TargetMode="External"/><Relationship Id="rId101" Type="http://schemas.openxmlformats.org/officeDocument/2006/relationships/hyperlink" Target="mailto:600@10%25" TargetMode="External"/><Relationship Id="rId122" Type="http://schemas.openxmlformats.org/officeDocument/2006/relationships/hyperlink" Target="mailto:1400@10%25" TargetMode="External"/><Relationship Id="rId143" Type="http://schemas.openxmlformats.org/officeDocument/2006/relationships/hyperlink" Target="mailto:1200@10%25" TargetMode="External"/><Relationship Id="rId148" Type="http://schemas.openxmlformats.org/officeDocument/2006/relationships/hyperlink" Target="mailto:1200@10%25" TargetMode="External"/><Relationship Id="rId164" Type="http://schemas.openxmlformats.org/officeDocument/2006/relationships/hyperlink" Target="mailto:1200@10%25" TargetMode="External"/><Relationship Id="rId169" Type="http://schemas.openxmlformats.org/officeDocument/2006/relationships/hyperlink" Target="mailto:1200@10%25" TargetMode="External"/><Relationship Id="rId185" Type="http://schemas.openxmlformats.org/officeDocument/2006/relationships/hyperlink" Target="mailto:1200@10%25" TargetMode="External"/><Relationship Id="rId4" Type="http://schemas.openxmlformats.org/officeDocument/2006/relationships/hyperlink" Target="mailto:800.00@10%25" TargetMode="External"/><Relationship Id="rId9" Type="http://schemas.openxmlformats.org/officeDocument/2006/relationships/hyperlink" Target="mailto:1600.00@10%25" TargetMode="External"/><Relationship Id="rId180" Type="http://schemas.openxmlformats.org/officeDocument/2006/relationships/hyperlink" Target="mailto:1600@10%25" TargetMode="External"/><Relationship Id="rId26" Type="http://schemas.openxmlformats.org/officeDocument/2006/relationships/hyperlink" Target="mailto:1400@10%25" TargetMode="External"/><Relationship Id="rId47" Type="http://schemas.openxmlformats.org/officeDocument/2006/relationships/hyperlink" Target="mailto:1800@10%25" TargetMode="External"/><Relationship Id="rId68" Type="http://schemas.openxmlformats.org/officeDocument/2006/relationships/hyperlink" Target="mailto:1400@10%25" TargetMode="External"/><Relationship Id="rId89" Type="http://schemas.openxmlformats.org/officeDocument/2006/relationships/hyperlink" Target="mailto:1400@10%25" TargetMode="External"/><Relationship Id="rId112" Type="http://schemas.openxmlformats.org/officeDocument/2006/relationships/hyperlink" Target="mailto:1400@10%25" TargetMode="External"/><Relationship Id="rId133" Type="http://schemas.openxmlformats.org/officeDocument/2006/relationships/hyperlink" Target="mailto:1400@10%25" TargetMode="External"/><Relationship Id="rId154" Type="http://schemas.openxmlformats.org/officeDocument/2006/relationships/hyperlink" Target="mailto:1200@10%25" TargetMode="External"/><Relationship Id="rId175" Type="http://schemas.openxmlformats.org/officeDocument/2006/relationships/hyperlink" Target="mailto:1200@10%2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7"/>
  <sheetViews>
    <sheetView workbookViewId="0">
      <selection activeCell="E207" sqref="E207"/>
    </sheetView>
  </sheetViews>
  <sheetFormatPr defaultRowHeight="14.4"/>
  <cols>
    <col min="2" max="3" width="20.77734375" customWidth="1"/>
    <col min="4" max="4" width="24.109375" customWidth="1"/>
  </cols>
  <sheetData>
    <row r="1" spans="1:4" ht="15.6">
      <c r="A1" s="417" t="s">
        <v>0</v>
      </c>
      <c r="B1" s="418"/>
      <c r="C1" s="418"/>
      <c r="D1" s="418"/>
    </row>
    <row r="2" spans="1:4" ht="42.6" customHeight="1">
      <c r="A2" s="419" t="s">
        <v>1</v>
      </c>
      <c r="B2" s="419"/>
      <c r="C2" s="419"/>
      <c r="D2" s="419"/>
    </row>
    <row r="3" spans="1:4" ht="37.200000000000003" customHeight="1">
      <c r="A3" s="1" t="s">
        <v>2</v>
      </c>
      <c r="B3" s="2" t="s">
        <v>3</v>
      </c>
      <c r="C3" s="3" t="s">
        <v>4</v>
      </c>
      <c r="D3" s="4" t="s">
        <v>5</v>
      </c>
    </row>
    <row r="4" spans="1:4" ht="15.6">
      <c r="A4" s="5">
        <v>1</v>
      </c>
      <c r="B4" s="2">
        <v>2</v>
      </c>
      <c r="C4" s="6">
        <v>3</v>
      </c>
      <c r="D4" s="7">
        <v>4</v>
      </c>
    </row>
    <row r="5" spans="1:4" ht="15.6">
      <c r="A5" s="8"/>
      <c r="B5" s="9"/>
      <c r="C5" s="10"/>
      <c r="D5" s="11"/>
    </row>
    <row r="6" spans="1:4" ht="15.6">
      <c r="A6" s="5" t="s">
        <v>6</v>
      </c>
      <c r="B6" s="12" t="s">
        <v>7</v>
      </c>
      <c r="C6" s="13"/>
      <c r="D6" s="14"/>
    </row>
    <row r="7" spans="1:4" ht="15.6">
      <c r="A7" s="15">
        <v>1</v>
      </c>
      <c r="B7" s="16" t="s">
        <v>8</v>
      </c>
      <c r="C7" s="17">
        <v>134709000</v>
      </c>
      <c r="D7" s="14"/>
    </row>
    <row r="8" spans="1:4" ht="15.6">
      <c r="A8" s="15">
        <v>2</v>
      </c>
      <c r="B8" s="18" t="s">
        <v>9</v>
      </c>
      <c r="C8" s="19">
        <v>73396000</v>
      </c>
      <c r="D8" s="14"/>
    </row>
    <row r="9" spans="1:4" ht="15.6">
      <c r="A9" s="15">
        <v>3</v>
      </c>
      <c r="B9" s="20" t="s">
        <v>10</v>
      </c>
      <c r="C9" s="21">
        <v>6550000</v>
      </c>
      <c r="D9" s="14"/>
    </row>
    <row r="10" spans="1:4" ht="31.2">
      <c r="A10" s="15">
        <v>4</v>
      </c>
      <c r="B10" s="20" t="s">
        <v>11</v>
      </c>
      <c r="C10" s="21">
        <v>120326000</v>
      </c>
      <c r="D10" s="14"/>
    </row>
    <row r="11" spans="1:4" ht="15.6">
      <c r="A11" s="22"/>
      <c r="B11" s="12" t="s">
        <v>12</v>
      </c>
      <c r="C11" s="23">
        <v>334981000</v>
      </c>
      <c r="D11" s="14"/>
    </row>
    <row r="12" spans="1:4" ht="15.6">
      <c r="A12" s="5" t="s">
        <v>13</v>
      </c>
      <c r="B12" s="12" t="s">
        <v>14</v>
      </c>
      <c r="C12" s="24"/>
      <c r="D12" s="14"/>
    </row>
    <row r="13" spans="1:4" ht="31.2">
      <c r="A13" s="5" t="s">
        <v>15</v>
      </c>
      <c r="B13" s="12" t="s">
        <v>16</v>
      </c>
      <c r="C13" s="25"/>
      <c r="D13" s="14"/>
    </row>
    <row r="14" spans="1:4" ht="15.6">
      <c r="A14" s="15"/>
      <c r="B14" s="16"/>
      <c r="C14" s="26"/>
      <c r="D14" s="14"/>
    </row>
    <row r="15" spans="1:4" ht="78">
      <c r="A15" s="15">
        <v>1</v>
      </c>
      <c r="B15" s="16" t="s">
        <v>17</v>
      </c>
      <c r="C15" s="26">
        <v>0</v>
      </c>
      <c r="D15" s="14"/>
    </row>
    <row r="16" spans="1:4" ht="15.6">
      <c r="A16" s="15">
        <v>2</v>
      </c>
      <c r="B16" s="27" t="s">
        <v>18</v>
      </c>
      <c r="C16" s="26">
        <v>98951</v>
      </c>
      <c r="D16" s="14"/>
    </row>
    <row r="17" spans="1:4" ht="15.6">
      <c r="A17" s="15">
        <v>3</v>
      </c>
      <c r="B17" s="16" t="s">
        <v>19</v>
      </c>
      <c r="C17" s="26">
        <v>40000</v>
      </c>
      <c r="D17" s="14"/>
    </row>
    <row r="18" spans="1:4" ht="15.6">
      <c r="A18" s="15">
        <v>4</v>
      </c>
      <c r="B18" s="16" t="s">
        <v>20</v>
      </c>
      <c r="C18" s="26">
        <v>1896000</v>
      </c>
      <c r="D18" s="14"/>
    </row>
    <row r="19" spans="1:4" ht="15.6">
      <c r="A19" s="15">
        <v>5</v>
      </c>
      <c r="B19" s="16" t="s">
        <v>21</v>
      </c>
      <c r="C19" s="26">
        <v>0</v>
      </c>
      <c r="D19" s="14"/>
    </row>
    <row r="20" spans="1:4" ht="31.2">
      <c r="A20" s="15">
        <v>6</v>
      </c>
      <c r="B20" s="16" t="s">
        <v>22</v>
      </c>
      <c r="C20" s="26">
        <v>8900000</v>
      </c>
      <c r="D20" s="14"/>
    </row>
    <row r="21" spans="1:4" ht="31.2">
      <c r="A21" s="15">
        <v>7</v>
      </c>
      <c r="B21" s="16" t="s">
        <v>23</v>
      </c>
      <c r="C21" s="26">
        <v>5800000</v>
      </c>
      <c r="D21" s="14"/>
    </row>
    <row r="22" spans="1:4" ht="15.6">
      <c r="A22" s="15">
        <v>8</v>
      </c>
      <c r="B22" s="16" t="s">
        <v>24</v>
      </c>
      <c r="C22" s="26">
        <v>808555</v>
      </c>
      <c r="D22" s="14"/>
    </row>
    <row r="23" spans="1:4" ht="46.8">
      <c r="A23" s="15">
        <v>9</v>
      </c>
      <c r="B23" s="16" t="s">
        <v>25</v>
      </c>
      <c r="C23" s="26">
        <v>290000</v>
      </c>
      <c r="D23" s="14"/>
    </row>
    <row r="24" spans="1:4" ht="46.8">
      <c r="A24" s="15">
        <v>10</v>
      </c>
      <c r="B24" s="16" t="s">
        <v>26</v>
      </c>
      <c r="C24" s="26">
        <v>205000</v>
      </c>
      <c r="D24" s="14"/>
    </row>
    <row r="25" spans="1:4" ht="46.8">
      <c r="A25" s="15">
        <v>11</v>
      </c>
      <c r="B25" s="16" t="s">
        <v>27</v>
      </c>
      <c r="C25" s="26">
        <v>244000</v>
      </c>
      <c r="D25" s="14"/>
    </row>
    <row r="26" spans="1:4" ht="46.8">
      <c r="A26" s="15">
        <v>12</v>
      </c>
      <c r="B26" s="16" t="s">
        <v>28</v>
      </c>
      <c r="C26" s="24">
        <v>40000</v>
      </c>
      <c r="D26" s="14"/>
    </row>
    <row r="27" spans="1:4" ht="46.8">
      <c r="A27" s="15">
        <v>13</v>
      </c>
      <c r="B27" s="16" t="s">
        <v>29</v>
      </c>
      <c r="C27" s="24">
        <v>518000</v>
      </c>
      <c r="D27" s="14"/>
    </row>
    <row r="28" spans="1:4" ht="15.6">
      <c r="A28" s="15"/>
      <c r="B28" s="28" t="s">
        <v>30</v>
      </c>
      <c r="C28" s="29">
        <f>SUM(C15:C27)</f>
        <v>18840506</v>
      </c>
      <c r="D28" s="14"/>
    </row>
    <row r="29" spans="1:4" ht="46.8">
      <c r="A29" s="5" t="s">
        <v>31</v>
      </c>
      <c r="B29" s="30" t="s">
        <v>32</v>
      </c>
      <c r="C29" s="25"/>
      <c r="D29" s="14"/>
    </row>
    <row r="30" spans="1:4" ht="46.8">
      <c r="A30" s="15">
        <v>1</v>
      </c>
      <c r="B30" s="16" t="s">
        <v>33</v>
      </c>
      <c r="C30" s="26">
        <v>80000</v>
      </c>
      <c r="D30" s="31"/>
    </row>
    <row r="31" spans="1:4" ht="31.2">
      <c r="A31" s="15">
        <v>2</v>
      </c>
      <c r="B31" s="16" t="s">
        <v>34</v>
      </c>
      <c r="C31" s="26">
        <v>1005200</v>
      </c>
      <c r="D31" s="31"/>
    </row>
    <row r="32" spans="1:4" ht="31.2">
      <c r="A32" s="15">
        <v>3</v>
      </c>
      <c r="B32" s="16" t="s">
        <v>35</v>
      </c>
      <c r="C32" s="26">
        <v>375600</v>
      </c>
      <c r="D32" s="31"/>
    </row>
    <row r="33" spans="1:4" ht="31.2">
      <c r="A33" s="15">
        <v>4</v>
      </c>
      <c r="B33" s="16" t="s">
        <v>36</v>
      </c>
      <c r="C33" s="26">
        <v>93177</v>
      </c>
      <c r="D33" s="31"/>
    </row>
    <row r="34" spans="1:4" ht="62.4">
      <c r="A34" s="15">
        <v>5</v>
      </c>
      <c r="B34" s="16" t="s">
        <v>37</v>
      </c>
      <c r="C34" s="26">
        <v>1001600</v>
      </c>
      <c r="D34" s="31"/>
    </row>
    <row r="35" spans="1:4" ht="15.6">
      <c r="A35" s="15"/>
      <c r="B35" s="28" t="s">
        <v>38</v>
      </c>
      <c r="C35" s="29">
        <f>SUM(C30:C34)</f>
        <v>2555577</v>
      </c>
      <c r="D35" s="14"/>
    </row>
    <row r="36" spans="1:4" ht="78">
      <c r="A36" s="5" t="s">
        <v>39</v>
      </c>
      <c r="B36" s="30" t="s">
        <v>40</v>
      </c>
      <c r="C36" s="25"/>
      <c r="D36" s="14"/>
    </row>
    <row r="37" spans="1:4" ht="46.8">
      <c r="A37" s="15">
        <v>1</v>
      </c>
      <c r="B37" s="16" t="s">
        <v>41</v>
      </c>
      <c r="C37" s="26">
        <v>0</v>
      </c>
      <c r="D37" s="14"/>
    </row>
    <row r="38" spans="1:4" ht="46.8">
      <c r="A38" s="32">
        <v>2</v>
      </c>
      <c r="B38" s="16" t="s">
        <v>42</v>
      </c>
      <c r="C38" s="26">
        <v>554184</v>
      </c>
      <c r="D38" s="14"/>
    </row>
    <row r="39" spans="1:4" ht="31.2">
      <c r="A39" s="15">
        <v>3</v>
      </c>
      <c r="B39" s="16" t="s">
        <v>43</v>
      </c>
      <c r="C39" s="26">
        <v>0</v>
      </c>
      <c r="D39" s="14"/>
    </row>
    <row r="40" spans="1:4" ht="15.6">
      <c r="A40" s="15"/>
      <c r="B40" s="28" t="s">
        <v>38</v>
      </c>
      <c r="C40" s="29">
        <f>SUM(C37:C39)</f>
        <v>554184</v>
      </c>
      <c r="D40" s="14"/>
    </row>
    <row r="41" spans="1:4" ht="62.4">
      <c r="A41" s="5" t="s">
        <v>44</v>
      </c>
      <c r="B41" s="30" t="s">
        <v>45</v>
      </c>
      <c r="C41" s="25"/>
      <c r="D41" s="14"/>
    </row>
    <row r="42" spans="1:4" ht="46.8">
      <c r="A42" s="15">
        <v>1</v>
      </c>
      <c r="B42" s="16" t="s">
        <v>46</v>
      </c>
      <c r="C42" s="26">
        <v>182000</v>
      </c>
      <c r="D42" s="14"/>
    </row>
    <row r="43" spans="1:4" ht="31.2">
      <c r="A43" s="15">
        <v>2</v>
      </c>
      <c r="B43" s="16" t="s">
        <v>47</v>
      </c>
      <c r="C43" s="26">
        <v>9730</v>
      </c>
      <c r="D43" s="14"/>
    </row>
    <row r="44" spans="1:4" ht="31.2">
      <c r="A44" s="15">
        <v>3</v>
      </c>
      <c r="B44" s="16" t="s">
        <v>48</v>
      </c>
      <c r="C44" s="26">
        <v>257600</v>
      </c>
      <c r="D44" s="14"/>
    </row>
    <row r="45" spans="1:4" ht="15.6">
      <c r="A45" s="15"/>
      <c r="B45" s="28" t="s">
        <v>38</v>
      </c>
      <c r="C45" s="29">
        <f>SUM(C42:C44)</f>
        <v>449330</v>
      </c>
      <c r="D45" s="14"/>
    </row>
    <row r="46" spans="1:4" ht="46.8">
      <c r="A46" s="5" t="s">
        <v>49</v>
      </c>
      <c r="B46" s="30" t="s">
        <v>50</v>
      </c>
      <c r="C46" s="25"/>
      <c r="D46" s="14"/>
    </row>
    <row r="47" spans="1:4" ht="31.2">
      <c r="A47" s="15">
        <v>1</v>
      </c>
      <c r="B47" s="16" t="s">
        <v>51</v>
      </c>
      <c r="C47" s="26">
        <v>14000</v>
      </c>
      <c r="D47" s="14"/>
    </row>
    <row r="48" spans="1:4" ht="15.6">
      <c r="A48" s="15">
        <v>2</v>
      </c>
      <c r="B48" s="16" t="s">
        <v>52</v>
      </c>
      <c r="C48" s="26">
        <v>30000</v>
      </c>
      <c r="D48" s="14"/>
    </row>
    <row r="49" spans="1:4" ht="31.2">
      <c r="A49" s="15">
        <v>3</v>
      </c>
      <c r="B49" s="16" t="s">
        <v>53</v>
      </c>
      <c r="C49" s="26">
        <v>30000</v>
      </c>
      <c r="D49" s="14"/>
    </row>
    <row r="50" spans="1:4" ht="15.6">
      <c r="A50" s="15"/>
      <c r="B50" s="28" t="s">
        <v>38</v>
      </c>
      <c r="C50" s="29">
        <f>SUM(C47:C49)</f>
        <v>74000</v>
      </c>
      <c r="D50" s="14"/>
    </row>
    <row r="51" spans="1:4" ht="46.8">
      <c r="A51" s="5" t="s">
        <v>54</v>
      </c>
      <c r="B51" s="30" t="s">
        <v>55</v>
      </c>
      <c r="C51" s="26"/>
      <c r="D51" s="14"/>
    </row>
    <row r="52" spans="1:4" ht="46.8">
      <c r="A52" s="15">
        <v>1</v>
      </c>
      <c r="B52" s="16" t="s">
        <v>56</v>
      </c>
      <c r="C52" s="26">
        <v>849420</v>
      </c>
      <c r="D52" s="14"/>
    </row>
    <row r="53" spans="1:4" ht="15.6">
      <c r="A53" s="15"/>
      <c r="B53" s="28" t="s">
        <v>38</v>
      </c>
      <c r="C53" s="29">
        <f>SUM(C52)</f>
        <v>849420</v>
      </c>
      <c r="D53" s="14"/>
    </row>
    <row r="54" spans="1:4" ht="46.8">
      <c r="A54" s="5" t="s">
        <v>57</v>
      </c>
      <c r="B54" s="30" t="s">
        <v>58</v>
      </c>
      <c r="C54" s="26"/>
      <c r="D54" s="14"/>
    </row>
    <row r="55" spans="1:4" ht="31.2">
      <c r="A55" s="15">
        <v>1</v>
      </c>
      <c r="B55" s="16" t="s">
        <v>59</v>
      </c>
      <c r="C55" s="26">
        <v>550000</v>
      </c>
      <c r="D55" s="14"/>
    </row>
    <row r="56" spans="1:4" ht="15.6">
      <c r="A56" s="15"/>
      <c r="B56" s="28" t="s">
        <v>38</v>
      </c>
      <c r="C56" s="29">
        <f>SUM(C55)</f>
        <v>550000</v>
      </c>
      <c r="D56" s="14"/>
    </row>
    <row r="57" spans="1:4" ht="31.2">
      <c r="A57" s="5" t="s">
        <v>60</v>
      </c>
      <c r="B57" s="33" t="s">
        <v>61</v>
      </c>
      <c r="C57" s="25"/>
      <c r="D57" s="14"/>
    </row>
    <row r="58" spans="1:4" ht="46.8">
      <c r="A58" s="15">
        <v>1</v>
      </c>
      <c r="B58" s="16" t="s">
        <v>62</v>
      </c>
      <c r="C58" s="26">
        <v>0</v>
      </c>
      <c r="D58" s="14"/>
    </row>
    <row r="59" spans="1:4" ht="15.6">
      <c r="A59" s="15"/>
      <c r="B59" s="28" t="s">
        <v>38</v>
      </c>
      <c r="C59" s="23">
        <f>SUM(C58)</f>
        <v>0</v>
      </c>
      <c r="D59" s="14"/>
    </row>
    <row r="60" spans="1:4" ht="46.8">
      <c r="A60" s="22" t="s">
        <v>63</v>
      </c>
      <c r="B60" s="12" t="s">
        <v>64</v>
      </c>
      <c r="C60" s="23"/>
      <c r="D60" s="14"/>
    </row>
    <row r="61" spans="1:4" ht="109.2">
      <c r="A61" s="39" t="s">
        <v>65</v>
      </c>
      <c r="B61" s="34" t="s">
        <v>66</v>
      </c>
      <c r="C61" s="24">
        <v>346000</v>
      </c>
      <c r="D61" s="14"/>
    </row>
    <row r="62" spans="1:4" ht="15.6">
      <c r="A62" s="15"/>
      <c r="B62" s="28" t="s">
        <v>12</v>
      </c>
      <c r="C62" s="23">
        <v>346000</v>
      </c>
      <c r="D62" s="14"/>
    </row>
    <row r="63" spans="1:4" ht="31.2">
      <c r="A63" s="22" t="s">
        <v>67</v>
      </c>
      <c r="B63" s="12" t="s">
        <v>68</v>
      </c>
      <c r="C63" s="23"/>
      <c r="D63" s="14"/>
    </row>
    <row r="64" spans="1:4" ht="31.2">
      <c r="A64" s="15" t="s">
        <v>65</v>
      </c>
      <c r="B64" s="16" t="s">
        <v>69</v>
      </c>
      <c r="C64" s="24">
        <v>138000</v>
      </c>
      <c r="D64" s="14"/>
    </row>
    <row r="65" spans="1:4" ht="15.6">
      <c r="A65" s="22"/>
      <c r="B65" s="28" t="s">
        <v>12</v>
      </c>
      <c r="C65" s="23">
        <v>138000</v>
      </c>
      <c r="D65" s="14"/>
    </row>
    <row r="66" spans="1:4" ht="15.6">
      <c r="A66" s="5" t="s">
        <v>70</v>
      </c>
      <c r="B66" s="12" t="s">
        <v>71</v>
      </c>
      <c r="C66" s="24"/>
      <c r="D66" s="14"/>
    </row>
    <row r="67" spans="1:4" ht="15.6">
      <c r="A67" s="15">
        <v>1</v>
      </c>
      <c r="B67" s="16" t="s">
        <v>72</v>
      </c>
      <c r="C67" s="24">
        <v>71437762</v>
      </c>
      <c r="D67" s="14"/>
    </row>
    <row r="68" spans="1:4" ht="15.6">
      <c r="A68" s="15">
        <v>2</v>
      </c>
      <c r="B68" s="16" t="s">
        <v>73</v>
      </c>
      <c r="C68" s="24">
        <v>1135508</v>
      </c>
      <c r="D68" s="14"/>
    </row>
    <row r="69" spans="1:4" ht="15.6">
      <c r="A69" s="15">
        <v>3</v>
      </c>
      <c r="B69" s="16" t="s">
        <v>74</v>
      </c>
      <c r="C69" s="24">
        <v>391312</v>
      </c>
      <c r="D69" s="14"/>
    </row>
    <row r="70" spans="1:4" ht="15.6">
      <c r="A70" s="15">
        <v>4</v>
      </c>
      <c r="B70" s="16" t="s">
        <v>75</v>
      </c>
      <c r="C70" s="24">
        <v>0</v>
      </c>
      <c r="D70" s="14"/>
    </row>
    <row r="71" spans="1:4" ht="15.6">
      <c r="A71" s="15">
        <v>5</v>
      </c>
      <c r="B71" s="16" t="s">
        <v>76</v>
      </c>
      <c r="C71" s="24">
        <v>5679509</v>
      </c>
      <c r="D71" s="14"/>
    </row>
    <row r="72" spans="1:4" ht="15.6">
      <c r="A72" s="15">
        <v>6</v>
      </c>
      <c r="B72" s="16" t="s">
        <v>77</v>
      </c>
      <c r="C72" s="24">
        <v>0</v>
      </c>
      <c r="D72" s="14"/>
    </row>
    <row r="73" spans="1:4" ht="15.6">
      <c r="A73" s="15"/>
      <c r="B73" s="28" t="s">
        <v>38</v>
      </c>
      <c r="C73" s="23">
        <f>SUM(C67:C72)</f>
        <v>78644091</v>
      </c>
      <c r="D73" s="14"/>
    </row>
    <row r="74" spans="1:4" ht="15.6">
      <c r="A74" s="5" t="s">
        <v>78</v>
      </c>
      <c r="B74" s="12" t="s">
        <v>79</v>
      </c>
      <c r="C74" s="24"/>
      <c r="D74" s="14"/>
    </row>
    <row r="75" spans="1:4" ht="15.6">
      <c r="A75" s="15">
        <v>1</v>
      </c>
      <c r="B75" s="16" t="s">
        <v>80</v>
      </c>
      <c r="C75" s="24">
        <v>671220</v>
      </c>
      <c r="D75" s="14"/>
    </row>
    <row r="76" spans="1:4" ht="31.2">
      <c r="A76" s="15">
        <v>2</v>
      </c>
      <c r="B76" s="16" t="s">
        <v>81</v>
      </c>
      <c r="C76" s="24">
        <v>28712</v>
      </c>
      <c r="D76" s="14"/>
    </row>
    <row r="77" spans="1:4" ht="15.6">
      <c r="A77" s="15">
        <v>3</v>
      </c>
      <c r="B77" s="16" t="s">
        <v>82</v>
      </c>
      <c r="C77" s="24">
        <v>2595066</v>
      </c>
      <c r="D77" s="14"/>
    </row>
    <row r="78" spans="1:4" ht="15.6">
      <c r="A78" s="15"/>
      <c r="B78" s="16" t="s">
        <v>83</v>
      </c>
      <c r="C78" s="24">
        <v>208434</v>
      </c>
      <c r="D78" s="14"/>
    </row>
    <row r="79" spans="1:4" ht="15.6">
      <c r="A79" s="15"/>
      <c r="B79" s="16" t="s">
        <v>84</v>
      </c>
      <c r="C79" s="24">
        <v>315950</v>
      </c>
      <c r="D79" s="14"/>
    </row>
    <row r="80" spans="1:4" ht="15.6">
      <c r="A80" s="15"/>
      <c r="B80" s="16" t="s">
        <v>85</v>
      </c>
      <c r="C80" s="24">
        <v>63946</v>
      </c>
      <c r="D80" s="14"/>
    </row>
    <row r="81" spans="1:4" ht="15.6">
      <c r="A81" s="15"/>
      <c r="B81" s="16" t="s">
        <v>86</v>
      </c>
      <c r="C81" s="24">
        <v>437614</v>
      </c>
      <c r="D81" s="14"/>
    </row>
    <row r="82" spans="1:4" ht="15.6">
      <c r="A82" s="15"/>
      <c r="B82" s="16" t="s">
        <v>87</v>
      </c>
      <c r="C82" s="24">
        <v>161006</v>
      </c>
      <c r="D82" s="14"/>
    </row>
    <row r="83" spans="1:4" ht="15.6">
      <c r="A83" s="15"/>
      <c r="B83" s="16" t="s">
        <v>88</v>
      </c>
      <c r="C83" s="24">
        <v>231536</v>
      </c>
      <c r="D83" s="14"/>
    </row>
    <row r="84" spans="1:4" ht="15.6">
      <c r="A84" s="15"/>
      <c r="B84" s="16" t="s">
        <v>89</v>
      </c>
      <c r="C84" s="24">
        <v>198263</v>
      </c>
      <c r="D84" s="14"/>
    </row>
    <row r="85" spans="1:4" ht="15.6">
      <c r="A85" s="15"/>
      <c r="B85" s="16" t="s">
        <v>90</v>
      </c>
      <c r="C85" s="24">
        <v>88360</v>
      </c>
      <c r="D85" s="14"/>
    </row>
    <row r="86" spans="1:4" ht="15.6">
      <c r="A86" s="15"/>
      <c r="B86" s="16" t="s">
        <v>91</v>
      </c>
      <c r="C86" s="24">
        <v>495140</v>
      </c>
      <c r="D86" s="14"/>
    </row>
    <row r="87" spans="1:4" ht="15.6">
      <c r="A87" s="15"/>
      <c r="B87" s="16" t="s">
        <v>92</v>
      </c>
      <c r="C87" s="24">
        <v>257387</v>
      </c>
      <c r="D87" s="14"/>
    </row>
    <row r="88" spans="1:4" ht="15.6">
      <c r="A88" s="15"/>
      <c r="B88" s="16" t="s">
        <v>93</v>
      </c>
      <c r="C88" s="24">
        <v>221783</v>
      </c>
      <c r="D88" s="14"/>
    </row>
    <row r="89" spans="1:4" ht="31.2">
      <c r="A89" s="15"/>
      <c r="B89" s="16" t="s">
        <v>94</v>
      </c>
      <c r="C89" s="24">
        <v>368656</v>
      </c>
      <c r="D89" s="14"/>
    </row>
    <row r="90" spans="1:4" ht="15.6">
      <c r="A90" s="15"/>
      <c r="B90" s="16" t="s">
        <v>95</v>
      </c>
      <c r="C90" s="24">
        <v>99114</v>
      </c>
      <c r="D90" s="14"/>
    </row>
    <row r="91" spans="1:4" ht="31.2">
      <c r="A91" s="15"/>
      <c r="B91" s="16" t="s">
        <v>96</v>
      </c>
      <c r="C91" s="24">
        <v>353272</v>
      </c>
      <c r="D91" s="14"/>
    </row>
    <row r="92" spans="1:4" ht="15.6">
      <c r="A92" s="15"/>
      <c r="B92" s="16" t="s">
        <v>97</v>
      </c>
      <c r="C92" s="24">
        <v>294624</v>
      </c>
      <c r="D92" s="14"/>
    </row>
    <row r="93" spans="1:4" ht="15.6">
      <c r="A93" s="15"/>
      <c r="B93" s="16" t="s">
        <v>98</v>
      </c>
      <c r="C93" s="24">
        <v>161979</v>
      </c>
      <c r="D93" s="14"/>
    </row>
    <row r="94" spans="1:4" ht="15.6">
      <c r="A94" s="15"/>
      <c r="B94" s="16" t="s">
        <v>99</v>
      </c>
      <c r="C94" s="24">
        <v>94385</v>
      </c>
      <c r="D94" s="14"/>
    </row>
    <row r="95" spans="1:4" ht="15.6">
      <c r="A95" s="15"/>
      <c r="B95" s="16" t="s">
        <v>100</v>
      </c>
      <c r="C95" s="24">
        <v>88036</v>
      </c>
      <c r="D95" s="14"/>
    </row>
    <row r="96" spans="1:4" ht="15.6">
      <c r="A96" s="15"/>
      <c r="B96" s="16" t="s">
        <v>101</v>
      </c>
      <c r="C96" s="24">
        <v>303424</v>
      </c>
      <c r="D96" s="14"/>
    </row>
    <row r="97" spans="1:4" ht="15.6">
      <c r="A97" s="15"/>
      <c r="B97" s="16" t="s">
        <v>102</v>
      </c>
      <c r="C97" s="24">
        <v>68478</v>
      </c>
      <c r="D97" s="14"/>
    </row>
    <row r="98" spans="1:4" ht="15.6">
      <c r="A98" s="15"/>
      <c r="B98" s="16" t="s">
        <v>103</v>
      </c>
      <c r="C98" s="24">
        <v>138098</v>
      </c>
      <c r="D98" s="14"/>
    </row>
    <row r="99" spans="1:4" ht="15.6">
      <c r="A99" s="15"/>
      <c r="B99" s="16" t="s">
        <v>104</v>
      </c>
      <c r="C99" s="24">
        <v>118677</v>
      </c>
      <c r="D99" s="14"/>
    </row>
    <row r="100" spans="1:4" ht="15.6">
      <c r="A100" s="15"/>
      <c r="B100" s="16" t="s">
        <v>105</v>
      </c>
      <c r="C100" s="24">
        <v>229122</v>
      </c>
      <c r="D100" s="14"/>
    </row>
    <row r="101" spans="1:4" ht="15.6">
      <c r="A101" s="15">
        <v>4</v>
      </c>
      <c r="B101" s="16" t="s">
        <v>106</v>
      </c>
      <c r="C101" s="24">
        <v>3000</v>
      </c>
      <c r="D101" s="14"/>
    </row>
    <row r="102" spans="1:4" ht="15.6">
      <c r="A102" s="15">
        <v>5</v>
      </c>
      <c r="B102" s="16" t="s">
        <v>107</v>
      </c>
      <c r="C102" s="24">
        <v>928641</v>
      </c>
      <c r="D102" s="14"/>
    </row>
    <row r="103" spans="1:4" ht="31.2">
      <c r="A103" s="15">
        <v>6</v>
      </c>
      <c r="B103" s="16" t="s">
        <v>108</v>
      </c>
      <c r="C103" s="24">
        <v>1382844</v>
      </c>
      <c r="D103" s="14"/>
    </row>
    <row r="104" spans="1:4" ht="15.6">
      <c r="A104" s="15">
        <v>7</v>
      </c>
      <c r="B104" s="16" t="s">
        <v>109</v>
      </c>
      <c r="C104" s="24">
        <v>2081000</v>
      </c>
      <c r="D104" s="14"/>
    </row>
    <row r="105" spans="1:4" ht="31.2">
      <c r="A105" s="15">
        <v>8</v>
      </c>
      <c r="B105" s="16" t="s">
        <v>110</v>
      </c>
      <c r="C105" s="24">
        <v>7500</v>
      </c>
      <c r="D105" s="14"/>
    </row>
    <row r="106" spans="1:4" ht="15.6">
      <c r="A106" s="15">
        <v>9</v>
      </c>
      <c r="B106" s="16" t="s">
        <v>111</v>
      </c>
      <c r="C106" s="24">
        <v>2400</v>
      </c>
      <c r="D106" s="14"/>
    </row>
    <row r="107" spans="1:4" ht="15.6">
      <c r="A107" s="15"/>
      <c r="B107" s="28" t="s">
        <v>38</v>
      </c>
      <c r="C107" s="23">
        <f>SUM(C75:C106)</f>
        <v>12697667</v>
      </c>
      <c r="D107" s="14"/>
    </row>
    <row r="108" spans="1:4" ht="31.2">
      <c r="A108" s="5" t="s">
        <v>112</v>
      </c>
      <c r="B108" s="12" t="s">
        <v>113</v>
      </c>
      <c r="C108" s="24"/>
      <c r="D108" s="14"/>
    </row>
    <row r="109" spans="1:4" ht="15.6">
      <c r="A109" s="15">
        <v>1</v>
      </c>
      <c r="B109" s="16" t="s">
        <v>114</v>
      </c>
      <c r="C109" s="24">
        <v>29783</v>
      </c>
      <c r="D109" s="14"/>
    </row>
    <row r="110" spans="1:4" ht="15.6">
      <c r="A110" s="15">
        <v>2</v>
      </c>
      <c r="B110" s="16" t="s">
        <v>115</v>
      </c>
      <c r="C110" s="24">
        <v>0</v>
      </c>
      <c r="D110" s="14"/>
    </row>
    <row r="111" spans="1:4" ht="31.2">
      <c r="A111" s="15">
        <v>3</v>
      </c>
      <c r="B111" s="16" t="s">
        <v>116</v>
      </c>
      <c r="C111" s="24">
        <v>0</v>
      </c>
      <c r="D111" s="14"/>
    </row>
    <row r="112" spans="1:4" ht="15.6">
      <c r="A112" s="40">
        <v>4</v>
      </c>
      <c r="B112" s="41" t="s">
        <v>117</v>
      </c>
      <c r="C112" s="42">
        <v>0</v>
      </c>
      <c r="D112" s="43"/>
    </row>
    <row r="113" spans="1:4" ht="15.6">
      <c r="A113" s="40">
        <v>5</v>
      </c>
      <c r="B113" s="41" t="s">
        <v>118</v>
      </c>
      <c r="C113" s="42">
        <v>0</v>
      </c>
      <c r="D113" s="43"/>
    </row>
    <row r="114" spans="1:4" ht="15.6">
      <c r="A114" s="40"/>
      <c r="B114" s="44" t="s">
        <v>38</v>
      </c>
      <c r="C114" s="45">
        <f>SUM(C109:C113)</f>
        <v>29783</v>
      </c>
      <c r="D114" s="43"/>
    </row>
    <row r="115" spans="1:4" ht="15.6">
      <c r="A115" s="46" t="s">
        <v>119</v>
      </c>
      <c r="B115" s="47" t="s">
        <v>120</v>
      </c>
      <c r="C115" s="42"/>
      <c r="D115" s="43"/>
    </row>
    <row r="116" spans="1:4" ht="15.6">
      <c r="A116" s="40">
        <v>1</v>
      </c>
      <c r="B116" s="41" t="s">
        <v>121</v>
      </c>
      <c r="C116" s="42">
        <v>526859</v>
      </c>
      <c r="D116" s="43"/>
    </row>
    <row r="117" spans="1:4" ht="15.6">
      <c r="A117" s="40">
        <v>2</v>
      </c>
      <c r="B117" s="41" t="s">
        <v>122</v>
      </c>
      <c r="C117" s="42">
        <v>604441</v>
      </c>
      <c r="D117" s="43"/>
    </row>
    <row r="118" spans="1:4" ht="15.6">
      <c r="A118" s="40">
        <v>3</v>
      </c>
      <c r="B118" s="41" t="s">
        <v>123</v>
      </c>
      <c r="C118" s="42">
        <v>0</v>
      </c>
      <c r="D118" s="43"/>
    </row>
    <row r="119" spans="1:4" ht="31.2">
      <c r="A119" s="40">
        <v>4</v>
      </c>
      <c r="B119" s="41" t="s">
        <v>124</v>
      </c>
      <c r="C119" s="42">
        <v>219460</v>
      </c>
      <c r="D119" s="43"/>
    </row>
    <row r="120" spans="1:4" ht="31.2">
      <c r="A120" s="40">
        <v>5</v>
      </c>
      <c r="B120" s="41" t="s">
        <v>125</v>
      </c>
      <c r="C120" s="42">
        <v>53192</v>
      </c>
      <c r="D120" s="43"/>
    </row>
    <row r="121" spans="1:4" ht="31.2">
      <c r="A121" s="40">
        <v>6</v>
      </c>
      <c r="B121" s="41" t="s">
        <v>126</v>
      </c>
      <c r="C121" s="42">
        <v>0</v>
      </c>
      <c r="D121" s="43"/>
    </row>
    <row r="122" spans="1:4" ht="31.2">
      <c r="A122" s="40">
        <v>7</v>
      </c>
      <c r="B122" s="41" t="s">
        <v>127</v>
      </c>
      <c r="C122" s="42">
        <v>0</v>
      </c>
      <c r="D122" s="43"/>
    </row>
    <row r="123" spans="1:4" ht="46.8">
      <c r="A123" s="40">
        <v>8</v>
      </c>
      <c r="B123" s="41" t="s">
        <v>128</v>
      </c>
      <c r="C123" s="42">
        <v>31535</v>
      </c>
      <c r="D123" s="43"/>
    </row>
    <row r="124" spans="1:4" ht="31.2">
      <c r="A124" s="40">
        <v>9</v>
      </c>
      <c r="B124" s="41" t="s">
        <v>129</v>
      </c>
      <c r="C124" s="42">
        <v>53014</v>
      </c>
      <c r="D124" s="43"/>
    </row>
    <row r="125" spans="1:4" ht="78">
      <c r="A125" s="40">
        <v>10</v>
      </c>
      <c r="B125" s="41" t="s">
        <v>130</v>
      </c>
      <c r="C125" s="48">
        <v>268412</v>
      </c>
      <c r="D125" s="43"/>
    </row>
    <row r="126" spans="1:4" ht="15.6">
      <c r="A126" s="40">
        <v>11</v>
      </c>
      <c r="B126" s="41" t="s">
        <v>131</v>
      </c>
      <c r="C126" s="42">
        <v>512</v>
      </c>
      <c r="D126" s="43"/>
    </row>
    <row r="127" spans="1:4" ht="31.2">
      <c r="A127" s="40">
        <v>12</v>
      </c>
      <c r="B127" s="41" t="s">
        <v>132</v>
      </c>
      <c r="C127" s="42">
        <v>8858</v>
      </c>
      <c r="D127" s="43"/>
    </row>
    <row r="128" spans="1:4" ht="15.6">
      <c r="A128" s="40">
        <v>13</v>
      </c>
      <c r="B128" s="41" t="s">
        <v>133</v>
      </c>
      <c r="C128" s="42">
        <v>171134</v>
      </c>
      <c r="D128" s="43"/>
    </row>
    <row r="129" spans="1:4" ht="31.2">
      <c r="A129" s="40">
        <v>14</v>
      </c>
      <c r="B129" s="41" t="s">
        <v>134</v>
      </c>
      <c r="C129" s="42">
        <v>1000</v>
      </c>
      <c r="D129" s="43"/>
    </row>
    <row r="130" spans="1:4" ht="15.6">
      <c r="A130" s="40">
        <v>15</v>
      </c>
      <c r="B130" s="41" t="s">
        <v>135</v>
      </c>
      <c r="C130" s="42">
        <v>10000</v>
      </c>
      <c r="D130" s="43"/>
    </row>
    <row r="131" spans="1:4" ht="15.6">
      <c r="A131" s="40">
        <v>16</v>
      </c>
      <c r="B131" s="41" t="s">
        <v>136</v>
      </c>
      <c r="C131" s="42">
        <v>400000</v>
      </c>
      <c r="D131" s="43"/>
    </row>
    <row r="132" spans="1:4" ht="15.6">
      <c r="A132" s="40">
        <v>17</v>
      </c>
      <c r="B132" s="41" t="s">
        <v>137</v>
      </c>
      <c r="C132" s="42">
        <v>1178190</v>
      </c>
      <c r="D132" s="43"/>
    </row>
    <row r="133" spans="1:4" ht="62.4">
      <c r="A133" s="40">
        <v>18</v>
      </c>
      <c r="B133" s="41" t="s">
        <v>138</v>
      </c>
      <c r="C133" s="42">
        <v>80000</v>
      </c>
      <c r="D133" s="43"/>
    </row>
    <row r="134" spans="1:4" ht="31.2">
      <c r="A134" s="40">
        <v>19</v>
      </c>
      <c r="B134" s="41" t="s">
        <v>139</v>
      </c>
      <c r="C134" s="42">
        <v>8000</v>
      </c>
      <c r="D134" s="43"/>
    </row>
    <row r="135" spans="1:4" ht="62.4">
      <c r="A135" s="40">
        <v>20</v>
      </c>
      <c r="B135" s="41" t="s">
        <v>140</v>
      </c>
      <c r="C135" s="42">
        <v>860000</v>
      </c>
      <c r="D135" s="43"/>
    </row>
    <row r="136" spans="1:4" ht="46.8">
      <c r="A136" s="40">
        <v>21</v>
      </c>
      <c r="B136" s="41" t="s">
        <v>141</v>
      </c>
      <c r="C136" s="42">
        <v>15000</v>
      </c>
      <c r="D136" s="43"/>
    </row>
    <row r="137" spans="1:4" ht="15.6">
      <c r="A137" s="40">
        <v>22</v>
      </c>
      <c r="B137" s="41" t="s">
        <v>142</v>
      </c>
      <c r="C137" s="42">
        <v>1729725</v>
      </c>
      <c r="D137" s="43"/>
    </row>
    <row r="138" spans="1:4" ht="15.6">
      <c r="A138" s="40">
        <v>23</v>
      </c>
      <c r="B138" s="41" t="s">
        <v>143</v>
      </c>
      <c r="C138" s="42">
        <v>1968728</v>
      </c>
      <c r="D138" s="43"/>
    </row>
    <row r="139" spans="1:4" ht="15.6">
      <c r="A139" s="40">
        <v>24</v>
      </c>
      <c r="B139" s="41" t="s">
        <v>144</v>
      </c>
      <c r="C139" s="42">
        <v>158667</v>
      </c>
      <c r="D139" s="43"/>
    </row>
    <row r="140" spans="1:4" ht="31.2">
      <c r="A140" s="40">
        <v>25</v>
      </c>
      <c r="B140" s="41" t="s">
        <v>145</v>
      </c>
      <c r="C140" s="42">
        <v>7933</v>
      </c>
      <c r="D140" s="43"/>
    </row>
    <row r="141" spans="1:4" ht="15.6">
      <c r="A141" s="40">
        <v>26</v>
      </c>
      <c r="B141" s="41" t="s">
        <v>146</v>
      </c>
      <c r="C141" s="42">
        <v>39151</v>
      </c>
      <c r="D141" s="43"/>
    </row>
    <row r="142" spans="1:4" ht="15.6">
      <c r="A142" s="40">
        <v>27</v>
      </c>
      <c r="B142" s="41" t="s">
        <v>147</v>
      </c>
      <c r="C142" s="42">
        <v>57620156</v>
      </c>
      <c r="D142" s="43"/>
    </row>
    <row r="143" spans="1:4" ht="15.6">
      <c r="A143" s="40">
        <v>28</v>
      </c>
      <c r="B143" s="41" t="s">
        <v>148</v>
      </c>
      <c r="C143" s="42">
        <v>7844</v>
      </c>
      <c r="D143" s="43"/>
    </row>
    <row r="144" spans="1:4" ht="15.6">
      <c r="A144" s="40">
        <v>29</v>
      </c>
      <c r="B144" s="41" t="s">
        <v>149</v>
      </c>
      <c r="C144" s="42">
        <v>733666</v>
      </c>
      <c r="D144" s="43"/>
    </row>
    <row r="145" spans="1:4" ht="15.6">
      <c r="A145" s="40">
        <v>30</v>
      </c>
      <c r="B145" s="41" t="s">
        <v>150</v>
      </c>
      <c r="C145" s="42">
        <v>2772889</v>
      </c>
      <c r="D145" s="43"/>
    </row>
    <row r="146" spans="1:4" ht="15.6">
      <c r="A146" s="40">
        <v>31</v>
      </c>
      <c r="B146" s="41" t="s">
        <v>151</v>
      </c>
      <c r="C146" s="42">
        <v>752000</v>
      </c>
      <c r="D146" s="43"/>
    </row>
    <row r="147" spans="1:4" ht="15.6">
      <c r="A147" s="40"/>
      <c r="B147" s="41" t="s">
        <v>152</v>
      </c>
      <c r="C147" s="42">
        <v>0</v>
      </c>
      <c r="D147" s="43"/>
    </row>
    <row r="148" spans="1:4" ht="15.6">
      <c r="A148" s="40"/>
      <c r="B148" s="41" t="s">
        <v>153</v>
      </c>
      <c r="C148" s="42">
        <v>0</v>
      </c>
      <c r="D148" s="43"/>
    </row>
    <row r="149" spans="1:4" ht="15.6">
      <c r="A149" s="40"/>
      <c r="B149" s="41" t="s">
        <v>154</v>
      </c>
      <c r="C149" s="42">
        <v>90268</v>
      </c>
      <c r="D149" s="43"/>
    </row>
    <row r="150" spans="1:4" ht="15.6">
      <c r="A150" s="40"/>
      <c r="B150" s="41" t="s">
        <v>155</v>
      </c>
      <c r="C150" s="42">
        <v>161228</v>
      </c>
      <c r="D150" s="43"/>
    </row>
    <row r="151" spans="1:4" ht="15.6">
      <c r="A151" s="40"/>
      <c r="B151" s="41" t="s">
        <v>156</v>
      </c>
      <c r="C151" s="42">
        <v>0</v>
      </c>
      <c r="D151" s="43"/>
    </row>
    <row r="152" spans="1:4" ht="15.6">
      <c r="A152" s="40"/>
      <c r="B152" s="41" t="s">
        <v>157</v>
      </c>
      <c r="C152" s="42">
        <v>0</v>
      </c>
      <c r="D152" s="43"/>
    </row>
    <row r="153" spans="1:4" ht="15.6">
      <c r="A153" s="40"/>
      <c r="B153" s="41" t="s">
        <v>158</v>
      </c>
      <c r="C153" s="42">
        <v>0</v>
      </c>
      <c r="D153" s="43"/>
    </row>
    <row r="154" spans="1:4" ht="15.6">
      <c r="A154" s="40"/>
      <c r="B154" s="41" t="s">
        <v>159</v>
      </c>
      <c r="C154" s="42">
        <v>0</v>
      </c>
      <c r="D154" s="43"/>
    </row>
    <row r="155" spans="1:4" ht="15.6">
      <c r="A155" s="40"/>
      <c r="B155" s="41" t="s">
        <v>160</v>
      </c>
      <c r="C155" s="42">
        <v>0</v>
      </c>
      <c r="D155" s="43"/>
    </row>
    <row r="156" spans="1:4" ht="15.6">
      <c r="A156" s="40"/>
      <c r="B156" s="41" t="s">
        <v>161</v>
      </c>
      <c r="C156" s="42">
        <v>0</v>
      </c>
      <c r="D156" s="43"/>
    </row>
    <row r="157" spans="1:4" ht="15.6">
      <c r="A157" s="40"/>
      <c r="B157" s="41" t="s">
        <v>162</v>
      </c>
      <c r="C157" s="42">
        <v>0</v>
      </c>
      <c r="D157" s="43"/>
    </row>
    <row r="158" spans="1:4" ht="15.6">
      <c r="A158" s="40"/>
      <c r="B158" s="41" t="s">
        <v>163</v>
      </c>
      <c r="C158" s="42">
        <v>0</v>
      </c>
      <c r="D158" s="43"/>
    </row>
    <row r="159" spans="1:4" ht="15.6">
      <c r="A159" s="40"/>
      <c r="B159" s="41" t="s">
        <v>164</v>
      </c>
      <c r="C159" s="42">
        <v>0</v>
      </c>
      <c r="D159" s="43"/>
    </row>
    <row r="160" spans="1:4" ht="15.6">
      <c r="A160" s="40"/>
      <c r="B160" s="41" t="s">
        <v>165</v>
      </c>
      <c r="C160" s="42">
        <v>0</v>
      </c>
      <c r="D160" s="49"/>
    </row>
    <row r="161" spans="1:4" ht="15.6">
      <c r="A161" s="40"/>
      <c r="B161" s="41" t="s">
        <v>166</v>
      </c>
      <c r="C161" s="42">
        <v>0</v>
      </c>
      <c r="D161" s="43"/>
    </row>
    <row r="162" spans="1:4" ht="15.6">
      <c r="A162" s="40">
        <v>32</v>
      </c>
      <c r="B162" s="41" t="s">
        <v>167</v>
      </c>
      <c r="C162" s="50">
        <v>1556356</v>
      </c>
      <c r="D162" s="43"/>
    </row>
    <row r="163" spans="1:4" ht="15.6">
      <c r="A163" s="40"/>
      <c r="B163" s="41" t="s">
        <v>168</v>
      </c>
      <c r="C163" s="50">
        <v>8807920</v>
      </c>
      <c r="D163" s="43"/>
    </row>
    <row r="164" spans="1:4" ht="31.2">
      <c r="A164" s="40"/>
      <c r="B164" s="41" t="s">
        <v>169</v>
      </c>
      <c r="C164" s="50">
        <v>530190</v>
      </c>
      <c r="D164" s="43"/>
    </row>
    <row r="165" spans="1:4" ht="15.6">
      <c r="A165" s="40"/>
      <c r="B165" s="41" t="s">
        <v>170</v>
      </c>
      <c r="C165" s="50">
        <v>490021</v>
      </c>
      <c r="D165" s="43"/>
    </row>
    <row r="166" spans="1:4" ht="15.6">
      <c r="A166" s="40"/>
      <c r="B166" s="41" t="s">
        <v>171</v>
      </c>
      <c r="C166" s="50">
        <v>849860</v>
      </c>
      <c r="D166" s="43"/>
    </row>
    <row r="167" spans="1:4" ht="15.6">
      <c r="A167" s="40"/>
      <c r="B167" s="41" t="s">
        <v>172</v>
      </c>
      <c r="C167" s="50">
        <v>2155560</v>
      </c>
      <c r="D167" s="43"/>
    </row>
    <row r="168" spans="1:4" ht="15.6">
      <c r="A168" s="40"/>
      <c r="B168" s="41" t="s">
        <v>173</v>
      </c>
      <c r="C168" s="50">
        <v>1107135</v>
      </c>
      <c r="D168" s="43"/>
    </row>
    <row r="169" spans="1:4" ht="15.6">
      <c r="A169" s="40"/>
      <c r="B169" s="41" t="s">
        <v>174</v>
      </c>
      <c r="C169" s="42">
        <v>0</v>
      </c>
      <c r="D169" s="43"/>
    </row>
    <row r="170" spans="1:4" ht="15.6">
      <c r="A170" s="40"/>
      <c r="B170" s="41" t="s">
        <v>175</v>
      </c>
      <c r="C170" s="42">
        <v>180000</v>
      </c>
      <c r="D170" s="43"/>
    </row>
    <row r="171" spans="1:4" ht="31.2">
      <c r="A171" s="40">
        <v>34</v>
      </c>
      <c r="B171" s="41" t="s">
        <v>176</v>
      </c>
      <c r="C171" s="42">
        <v>0</v>
      </c>
      <c r="D171" s="43"/>
    </row>
    <row r="172" spans="1:4" ht="15.6">
      <c r="A172" s="40">
        <v>35</v>
      </c>
      <c r="B172" s="41" t="s">
        <v>177</v>
      </c>
      <c r="C172" s="42">
        <v>873200</v>
      </c>
      <c r="D172" s="43"/>
    </row>
    <row r="173" spans="1:4" ht="15.6">
      <c r="A173" s="40">
        <v>36</v>
      </c>
      <c r="B173" s="41" t="s">
        <v>178</v>
      </c>
      <c r="C173" s="42">
        <v>0</v>
      </c>
      <c r="D173" s="43"/>
    </row>
    <row r="174" spans="1:4" ht="15.6">
      <c r="A174" s="40">
        <v>37</v>
      </c>
      <c r="B174" s="41" t="s">
        <v>179</v>
      </c>
      <c r="C174" s="42">
        <v>0</v>
      </c>
      <c r="D174" s="43"/>
    </row>
    <row r="175" spans="1:4" ht="15.6">
      <c r="A175" s="40">
        <v>38</v>
      </c>
      <c r="B175" s="41" t="s">
        <v>180</v>
      </c>
      <c r="C175" s="42">
        <v>0</v>
      </c>
      <c r="D175" s="43"/>
    </row>
    <row r="176" spans="1:4" ht="31.2">
      <c r="A176" s="40">
        <v>39</v>
      </c>
      <c r="B176" s="41" t="s">
        <v>181</v>
      </c>
      <c r="C176" s="42">
        <v>40638</v>
      </c>
      <c r="D176" s="43"/>
    </row>
    <row r="177" spans="1:4" ht="15.6">
      <c r="A177" s="40">
        <v>40</v>
      </c>
      <c r="B177" s="41" t="s">
        <v>182</v>
      </c>
      <c r="C177" s="42">
        <v>1138</v>
      </c>
      <c r="D177" s="43"/>
    </row>
    <row r="178" spans="1:4" ht="31.2">
      <c r="A178" s="40">
        <v>41</v>
      </c>
      <c r="B178" s="41" t="s">
        <v>183</v>
      </c>
      <c r="C178" s="42">
        <v>10493</v>
      </c>
      <c r="D178" s="43"/>
    </row>
    <row r="179" spans="1:4" ht="31.2">
      <c r="A179" s="40">
        <v>42</v>
      </c>
      <c r="B179" s="41" t="s">
        <v>184</v>
      </c>
      <c r="C179" s="42">
        <v>2152500</v>
      </c>
      <c r="D179" s="43"/>
    </row>
    <row r="180" spans="1:4" ht="31.2">
      <c r="A180" s="40">
        <v>43</v>
      </c>
      <c r="B180" s="41" t="s">
        <v>185</v>
      </c>
      <c r="C180" s="42">
        <v>50000</v>
      </c>
      <c r="D180" s="43"/>
    </row>
    <row r="181" spans="1:4" ht="15.6">
      <c r="A181" s="40"/>
      <c r="B181" s="44" t="s">
        <v>38</v>
      </c>
      <c r="C181" s="45">
        <f>SUM(C116:C180)</f>
        <v>89336873</v>
      </c>
      <c r="D181" s="43"/>
    </row>
    <row r="182" spans="1:4" ht="15.6">
      <c r="A182" s="46" t="s">
        <v>186</v>
      </c>
      <c r="B182" s="47" t="s">
        <v>187</v>
      </c>
      <c r="C182" s="42"/>
      <c r="D182" s="43"/>
    </row>
    <row r="183" spans="1:4" ht="15.6">
      <c r="A183" s="40">
        <v>1</v>
      </c>
      <c r="B183" s="41" t="s">
        <v>188</v>
      </c>
      <c r="C183" s="42">
        <v>0</v>
      </c>
      <c r="D183" s="43"/>
    </row>
    <row r="184" spans="1:4" ht="15.6">
      <c r="A184" s="40">
        <v>2</v>
      </c>
      <c r="B184" s="41" t="s">
        <v>189</v>
      </c>
      <c r="C184" s="42">
        <v>14203721</v>
      </c>
      <c r="D184" s="43"/>
    </row>
    <row r="185" spans="1:4" ht="15.6">
      <c r="A185" s="40"/>
      <c r="B185" s="44" t="s">
        <v>38</v>
      </c>
      <c r="C185" s="45">
        <f>SUM(C183:C184)</f>
        <v>14203721</v>
      </c>
      <c r="D185" s="43"/>
    </row>
    <row r="186" spans="1:4" ht="15.6">
      <c r="A186" s="46" t="s">
        <v>190</v>
      </c>
      <c r="B186" s="51" t="s">
        <v>191</v>
      </c>
      <c r="C186" s="42"/>
      <c r="D186" s="43"/>
    </row>
    <row r="187" spans="1:4" ht="31.2">
      <c r="A187" s="40">
        <v>1</v>
      </c>
      <c r="B187" s="52" t="s">
        <v>192</v>
      </c>
      <c r="C187" s="42">
        <v>56274</v>
      </c>
      <c r="D187" s="43"/>
    </row>
    <row r="188" spans="1:4" ht="31.2">
      <c r="A188" s="40">
        <v>2</v>
      </c>
      <c r="B188" s="41" t="s">
        <v>193</v>
      </c>
      <c r="C188" s="42">
        <v>1575947</v>
      </c>
      <c r="D188" s="43"/>
    </row>
    <row r="189" spans="1:4" ht="62.4">
      <c r="A189" s="40">
        <v>3</v>
      </c>
      <c r="B189" s="41" t="s">
        <v>194</v>
      </c>
      <c r="C189" s="42">
        <v>116100</v>
      </c>
      <c r="D189" s="43"/>
    </row>
    <row r="190" spans="1:4" ht="15.6">
      <c r="A190" s="40"/>
      <c r="B190" s="47" t="s">
        <v>12</v>
      </c>
      <c r="C190" s="45">
        <f>SUM(C187:C189)</f>
        <v>1748321</v>
      </c>
      <c r="D190" s="43"/>
    </row>
    <row r="191" spans="1:4" ht="15.6">
      <c r="A191" s="46" t="s">
        <v>15</v>
      </c>
      <c r="B191" s="51" t="s">
        <v>195</v>
      </c>
      <c r="C191" s="42"/>
      <c r="D191" s="43"/>
    </row>
    <row r="192" spans="1:4" ht="15.6">
      <c r="A192" s="40">
        <v>1</v>
      </c>
      <c r="B192" s="52" t="s">
        <v>196</v>
      </c>
      <c r="C192" s="42">
        <v>323635</v>
      </c>
      <c r="D192" s="43"/>
    </row>
    <row r="193" spans="1:4" ht="15.6">
      <c r="A193" s="40"/>
      <c r="B193" s="44" t="s">
        <v>38</v>
      </c>
      <c r="C193" s="45">
        <f>SUM(C192)</f>
        <v>323635</v>
      </c>
      <c r="D193" s="43"/>
    </row>
    <row r="194" spans="1:4" ht="15.6">
      <c r="A194" s="40"/>
      <c r="B194" s="44" t="s">
        <v>197</v>
      </c>
      <c r="C194" s="45">
        <f>C11+C28+C35+C40+C45+C50+C53+C56+C59+C62+C65+C73+C107+C114+C181+C185+C190+C193</f>
        <v>556322108</v>
      </c>
      <c r="D194" s="43"/>
    </row>
    <row r="195" spans="1:4" ht="31.2">
      <c r="A195" s="43"/>
      <c r="B195" s="53" t="s">
        <v>198</v>
      </c>
      <c r="C195" s="54">
        <v>406364439.44</v>
      </c>
      <c r="D195" s="43"/>
    </row>
    <row r="196" spans="1:4" ht="15.6">
      <c r="A196" s="43"/>
      <c r="B196" s="53" t="s">
        <v>199</v>
      </c>
      <c r="C196" s="54">
        <f>SUM(C194:C195)</f>
        <v>962686547.44000006</v>
      </c>
      <c r="D196" s="43"/>
    </row>
    <row r="197" spans="1:4" ht="15.6">
      <c r="A197" s="35"/>
      <c r="B197" s="36"/>
      <c r="C197" s="37"/>
      <c r="D197" s="38"/>
    </row>
  </sheetData>
  <mergeCells count="2">
    <mergeCell ref="A1:D1"/>
    <mergeCell ref="A2:D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60"/>
  <sheetViews>
    <sheetView workbookViewId="0">
      <selection sqref="A1:P1"/>
    </sheetView>
  </sheetViews>
  <sheetFormatPr defaultRowHeight="14.4"/>
  <cols>
    <col min="1" max="1" width="5" bestFit="1" customWidth="1"/>
    <col min="4" max="5" width="8" customWidth="1"/>
    <col min="6" max="6" width="7" bestFit="1" customWidth="1"/>
    <col min="7" max="7" width="6.88671875" customWidth="1"/>
    <col min="8" max="8" width="7" customWidth="1"/>
    <col min="9" max="9" width="6.88671875" customWidth="1"/>
    <col min="10" max="14" width="7" bestFit="1" customWidth="1"/>
    <col min="15" max="15" width="11.77734375" customWidth="1"/>
    <col min="16" max="16" width="6.77734375" customWidth="1"/>
  </cols>
  <sheetData>
    <row r="1" spans="1:16">
      <c r="A1" s="577" t="s">
        <v>2158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</row>
    <row r="2" spans="1:16" ht="14.4" customHeight="1">
      <c r="A2" s="579" t="s">
        <v>2127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1"/>
    </row>
    <row r="3" spans="1:16" ht="14.4" customHeight="1">
      <c r="A3" s="582" t="s">
        <v>2128</v>
      </c>
      <c r="B3" s="582" t="s">
        <v>2129</v>
      </c>
      <c r="C3" s="584" t="s">
        <v>2130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6"/>
    </row>
    <row r="4" spans="1:16" ht="42">
      <c r="A4" s="583"/>
      <c r="B4" s="583"/>
      <c r="C4" s="183" t="s">
        <v>2131</v>
      </c>
      <c r="D4" s="183" t="s">
        <v>2132</v>
      </c>
      <c r="E4" s="183" t="s">
        <v>2133</v>
      </c>
      <c r="F4" s="183" t="s">
        <v>2134</v>
      </c>
      <c r="G4" s="183" t="s">
        <v>2135</v>
      </c>
      <c r="H4" s="183" t="s">
        <v>2136</v>
      </c>
      <c r="I4" s="183" t="s">
        <v>2137</v>
      </c>
      <c r="J4" s="183" t="s">
        <v>2138</v>
      </c>
      <c r="K4" s="183" t="s">
        <v>2139</v>
      </c>
      <c r="L4" s="183" t="s">
        <v>2140</v>
      </c>
      <c r="M4" s="183" t="s">
        <v>2141</v>
      </c>
      <c r="N4" s="183" t="s">
        <v>2142</v>
      </c>
      <c r="O4" s="183" t="s">
        <v>2143</v>
      </c>
      <c r="P4" s="183" t="s">
        <v>2144</v>
      </c>
    </row>
    <row r="5" spans="1:16" ht="21.6">
      <c r="A5" s="183">
        <v>1</v>
      </c>
      <c r="B5" s="183" t="s">
        <v>2145</v>
      </c>
      <c r="C5" s="237">
        <v>0</v>
      </c>
      <c r="D5" s="183">
        <v>3999</v>
      </c>
      <c r="E5" s="183">
        <v>3612</v>
      </c>
      <c r="F5" s="183">
        <v>3870</v>
      </c>
      <c r="G5" s="183">
        <v>3612</v>
      </c>
      <c r="H5" s="183">
        <v>3999</v>
      </c>
      <c r="I5" s="183">
        <v>3612</v>
      </c>
      <c r="J5" s="183">
        <v>3741</v>
      </c>
      <c r="K5" s="183">
        <v>3999</v>
      </c>
      <c r="L5" s="183">
        <v>3870</v>
      </c>
      <c r="M5" s="183">
        <v>3999</v>
      </c>
      <c r="N5" s="183">
        <v>3945</v>
      </c>
      <c r="O5" s="183">
        <v>3551</v>
      </c>
      <c r="P5" s="237">
        <v>45809</v>
      </c>
    </row>
    <row r="6" spans="1:16">
      <c r="A6" s="183">
        <v>2</v>
      </c>
      <c r="B6" s="183" t="s">
        <v>2146</v>
      </c>
      <c r="C6" s="237">
        <v>0</v>
      </c>
      <c r="D6" s="183">
        <v>3999</v>
      </c>
      <c r="E6" s="183">
        <v>2838</v>
      </c>
      <c r="F6" s="183">
        <v>2709</v>
      </c>
      <c r="G6" s="183">
        <v>774</v>
      </c>
      <c r="H6" s="183">
        <v>0</v>
      </c>
      <c r="I6" s="183">
        <v>0</v>
      </c>
      <c r="J6" s="183">
        <v>0</v>
      </c>
      <c r="K6" s="183">
        <v>0</v>
      </c>
      <c r="L6" s="183">
        <v>0</v>
      </c>
      <c r="M6" s="183">
        <v>0</v>
      </c>
      <c r="N6" s="183">
        <v>0</v>
      </c>
      <c r="O6" s="183">
        <v>0</v>
      </c>
      <c r="P6" s="237">
        <v>10320</v>
      </c>
    </row>
    <row r="7" spans="1:16" ht="21.6">
      <c r="A7" s="183">
        <v>3</v>
      </c>
      <c r="B7" s="183" t="s">
        <v>2147</v>
      </c>
      <c r="C7" s="237">
        <v>0</v>
      </c>
      <c r="D7" s="183">
        <v>3999</v>
      </c>
      <c r="E7" s="183">
        <v>3741</v>
      </c>
      <c r="F7" s="183">
        <v>3999</v>
      </c>
      <c r="G7" s="183">
        <v>3612</v>
      </c>
      <c r="H7" s="183">
        <v>3483</v>
      </c>
      <c r="I7" s="183">
        <v>3999</v>
      </c>
      <c r="J7" s="183">
        <v>3741</v>
      </c>
      <c r="K7" s="183">
        <v>3999</v>
      </c>
      <c r="L7" s="183">
        <v>3612</v>
      </c>
      <c r="M7" s="183">
        <v>3999</v>
      </c>
      <c r="N7" s="183">
        <v>3945</v>
      </c>
      <c r="O7" s="183">
        <v>3682</v>
      </c>
      <c r="P7" s="237">
        <v>45811</v>
      </c>
    </row>
    <row r="8" spans="1:16" ht="21.6">
      <c r="A8" s="183">
        <v>4</v>
      </c>
      <c r="B8" s="183" t="s">
        <v>2148</v>
      </c>
      <c r="C8" s="237">
        <v>0</v>
      </c>
      <c r="D8" s="183">
        <v>3999</v>
      </c>
      <c r="E8" s="183">
        <v>3483</v>
      </c>
      <c r="F8" s="183">
        <v>2322</v>
      </c>
      <c r="G8" s="183">
        <v>0</v>
      </c>
      <c r="H8" s="183">
        <v>0</v>
      </c>
      <c r="I8" s="183">
        <v>0</v>
      </c>
      <c r="J8" s="183">
        <v>0</v>
      </c>
      <c r="K8" s="183">
        <v>0</v>
      </c>
      <c r="L8" s="183">
        <v>0</v>
      </c>
      <c r="M8" s="183">
        <v>0</v>
      </c>
      <c r="N8" s="183">
        <v>0</v>
      </c>
      <c r="O8" s="183">
        <v>0</v>
      </c>
      <c r="P8" s="237">
        <v>9804</v>
      </c>
    </row>
    <row r="9" spans="1:16" ht="21.6">
      <c r="A9" s="183">
        <v>5</v>
      </c>
      <c r="B9" s="183" t="s">
        <v>2149</v>
      </c>
      <c r="C9" s="237">
        <v>0</v>
      </c>
      <c r="D9" s="183">
        <v>3612</v>
      </c>
      <c r="E9" s="183">
        <v>3354</v>
      </c>
      <c r="F9" s="183">
        <v>3225</v>
      </c>
      <c r="G9" s="183">
        <v>3483</v>
      </c>
      <c r="H9" s="183">
        <v>3354</v>
      </c>
      <c r="I9" s="183">
        <v>3741</v>
      </c>
      <c r="J9" s="183">
        <v>3612</v>
      </c>
      <c r="K9" s="183">
        <v>3741</v>
      </c>
      <c r="L9" s="183">
        <v>3354</v>
      </c>
      <c r="M9" s="183">
        <v>3741</v>
      </c>
      <c r="N9" s="183">
        <v>3682</v>
      </c>
      <c r="O9" s="183">
        <v>3551</v>
      </c>
      <c r="P9" s="237">
        <v>42450</v>
      </c>
    </row>
    <row r="10" spans="1:16" ht="21.6">
      <c r="A10" s="183">
        <v>6</v>
      </c>
      <c r="B10" s="183" t="s">
        <v>2150</v>
      </c>
      <c r="C10" s="237">
        <v>0</v>
      </c>
      <c r="D10" s="183">
        <v>3999</v>
      </c>
      <c r="E10" s="183">
        <v>3741</v>
      </c>
      <c r="F10" s="183">
        <v>3870</v>
      </c>
      <c r="G10" s="183">
        <v>3741</v>
      </c>
      <c r="H10" s="183">
        <v>3741</v>
      </c>
      <c r="I10" s="183">
        <v>3096</v>
      </c>
      <c r="J10" s="183">
        <v>2838</v>
      </c>
      <c r="K10" s="183">
        <v>3999</v>
      </c>
      <c r="L10" s="183">
        <v>3870</v>
      </c>
      <c r="M10" s="183">
        <v>3870</v>
      </c>
      <c r="N10" s="183">
        <v>3945</v>
      </c>
      <c r="O10" s="183">
        <v>3682</v>
      </c>
      <c r="P10" s="237">
        <v>44392</v>
      </c>
    </row>
    <row r="11" spans="1:16" ht="21.6">
      <c r="A11" s="183">
        <v>7</v>
      </c>
      <c r="B11" s="183" t="s">
        <v>2151</v>
      </c>
      <c r="C11" s="237">
        <v>0</v>
      </c>
      <c r="D11" s="183">
        <v>2322</v>
      </c>
      <c r="E11" s="183">
        <v>3741</v>
      </c>
      <c r="F11" s="183">
        <v>2580</v>
      </c>
      <c r="G11" s="183">
        <v>0</v>
      </c>
      <c r="H11" s="183">
        <v>0</v>
      </c>
      <c r="I11" s="183">
        <v>0</v>
      </c>
      <c r="J11" s="183">
        <v>0</v>
      </c>
      <c r="K11" s="183">
        <v>0</v>
      </c>
      <c r="L11" s="183">
        <v>0</v>
      </c>
      <c r="M11" s="183">
        <v>0</v>
      </c>
      <c r="N11" s="183">
        <v>0</v>
      </c>
      <c r="O11" s="183">
        <v>0</v>
      </c>
      <c r="P11" s="237">
        <v>8643</v>
      </c>
    </row>
    <row r="12" spans="1:16" ht="21.6">
      <c r="A12" s="183">
        <v>8</v>
      </c>
      <c r="B12" s="183" t="s">
        <v>2152</v>
      </c>
      <c r="C12" s="237">
        <v>97291</v>
      </c>
      <c r="D12" s="183">
        <v>3487</v>
      </c>
      <c r="E12" s="183">
        <v>3487</v>
      </c>
      <c r="F12" s="183">
        <v>3483</v>
      </c>
      <c r="G12" s="183">
        <v>3741</v>
      </c>
      <c r="H12" s="183">
        <v>3870</v>
      </c>
      <c r="I12" s="183">
        <v>3612</v>
      </c>
      <c r="J12" s="183">
        <v>2709</v>
      </c>
      <c r="K12" s="183">
        <v>3870</v>
      </c>
      <c r="L12" s="183">
        <v>3741</v>
      </c>
      <c r="M12" s="183">
        <v>3999</v>
      </c>
      <c r="N12" s="183">
        <v>3813</v>
      </c>
      <c r="O12" s="183">
        <v>3814</v>
      </c>
      <c r="P12" s="237">
        <v>140917</v>
      </c>
    </row>
    <row r="13" spans="1:16" ht="21.6">
      <c r="A13" s="183">
        <v>9</v>
      </c>
      <c r="B13" s="183" t="s">
        <v>2153</v>
      </c>
      <c r="C13" s="237">
        <v>0</v>
      </c>
      <c r="D13" s="183">
        <v>3612</v>
      </c>
      <c r="E13" s="183">
        <v>3612</v>
      </c>
      <c r="F13" s="183">
        <v>3741</v>
      </c>
      <c r="G13" s="183">
        <v>2451</v>
      </c>
      <c r="H13" s="183">
        <v>3612</v>
      </c>
      <c r="I13" s="183">
        <v>3612</v>
      </c>
      <c r="J13" s="183">
        <v>3612</v>
      </c>
      <c r="K13" s="183">
        <v>3870</v>
      </c>
      <c r="L13" s="183">
        <v>3612</v>
      </c>
      <c r="M13" s="183">
        <v>2967</v>
      </c>
      <c r="N13" s="183">
        <v>3813</v>
      </c>
      <c r="O13" s="183">
        <v>3551</v>
      </c>
      <c r="P13" s="237">
        <v>42065</v>
      </c>
    </row>
    <row r="14" spans="1:16" ht="21.6">
      <c r="A14" s="183">
        <v>10</v>
      </c>
      <c r="B14" s="183" t="s">
        <v>2154</v>
      </c>
      <c r="C14" s="237">
        <v>0</v>
      </c>
      <c r="D14" s="183">
        <v>3999</v>
      </c>
      <c r="E14" s="183">
        <v>3483</v>
      </c>
      <c r="F14" s="183">
        <v>2709</v>
      </c>
      <c r="G14" s="183">
        <v>0</v>
      </c>
      <c r="H14" s="183">
        <v>0</v>
      </c>
      <c r="I14" s="183">
        <v>0</v>
      </c>
      <c r="J14" s="183">
        <v>0</v>
      </c>
      <c r="K14" s="183">
        <v>0</v>
      </c>
      <c r="L14" s="183">
        <v>0</v>
      </c>
      <c r="M14" s="183">
        <v>0</v>
      </c>
      <c r="N14" s="183">
        <v>0</v>
      </c>
      <c r="O14" s="183">
        <v>0</v>
      </c>
      <c r="P14" s="237">
        <v>10191</v>
      </c>
    </row>
    <row r="15" spans="1:16" ht="21.6">
      <c r="A15" s="183">
        <v>11</v>
      </c>
      <c r="B15" s="183" t="s">
        <v>2155</v>
      </c>
      <c r="C15" s="237">
        <v>0</v>
      </c>
      <c r="D15" s="183">
        <v>3870</v>
      </c>
      <c r="E15" s="183">
        <v>3741</v>
      </c>
      <c r="F15" s="183">
        <v>3870</v>
      </c>
      <c r="G15" s="183">
        <v>3741</v>
      </c>
      <c r="H15" s="183">
        <v>3741</v>
      </c>
      <c r="I15" s="183">
        <v>3870</v>
      </c>
      <c r="J15" s="183">
        <v>3870</v>
      </c>
      <c r="K15" s="183">
        <v>3999</v>
      </c>
      <c r="L15" s="183">
        <v>3612</v>
      </c>
      <c r="M15" s="183">
        <v>3999</v>
      </c>
      <c r="N15" s="183">
        <v>4076</v>
      </c>
      <c r="O15" s="183">
        <v>3682</v>
      </c>
      <c r="P15" s="237">
        <v>46071</v>
      </c>
    </row>
    <row r="16" spans="1:16" ht="21.6">
      <c r="A16" s="183">
        <v>12</v>
      </c>
      <c r="B16" s="183" t="s">
        <v>2156</v>
      </c>
      <c r="C16" s="237">
        <v>0</v>
      </c>
      <c r="D16" s="183">
        <v>3999</v>
      </c>
      <c r="E16" s="183">
        <v>3741</v>
      </c>
      <c r="F16" s="183">
        <v>3870</v>
      </c>
      <c r="G16" s="183">
        <v>774</v>
      </c>
      <c r="H16" s="183">
        <v>0</v>
      </c>
      <c r="I16" s="183">
        <v>0</v>
      </c>
      <c r="J16" s="183">
        <v>0</v>
      </c>
      <c r="K16" s="183">
        <v>0</v>
      </c>
      <c r="L16" s="183">
        <v>0</v>
      </c>
      <c r="M16" s="183">
        <v>0</v>
      </c>
      <c r="N16" s="183">
        <v>0</v>
      </c>
      <c r="O16" s="183">
        <v>0</v>
      </c>
      <c r="P16" s="237">
        <v>12384</v>
      </c>
    </row>
    <row r="17" spans="1:17" ht="21.6">
      <c r="A17" s="183">
        <v>13</v>
      </c>
      <c r="B17" s="183" t="s">
        <v>2157</v>
      </c>
      <c r="C17" s="237">
        <v>0</v>
      </c>
      <c r="D17" s="183">
        <v>3999</v>
      </c>
      <c r="E17" s="183">
        <v>3870</v>
      </c>
      <c r="F17" s="183">
        <v>3741</v>
      </c>
      <c r="G17" s="183">
        <v>2967</v>
      </c>
      <c r="H17" s="183">
        <v>3354</v>
      </c>
      <c r="I17" s="183">
        <v>3225</v>
      </c>
      <c r="J17" s="183">
        <v>3741</v>
      </c>
      <c r="K17" s="183">
        <v>3225</v>
      </c>
      <c r="L17" s="183">
        <v>3612</v>
      </c>
      <c r="M17" s="183">
        <v>1806</v>
      </c>
      <c r="N17" s="183">
        <v>3945</v>
      </c>
      <c r="O17" s="183">
        <v>3682</v>
      </c>
      <c r="P17" s="237">
        <v>41167</v>
      </c>
    </row>
    <row r="18" spans="1:17">
      <c r="A18" s="183"/>
      <c r="B18" s="183" t="s">
        <v>38</v>
      </c>
      <c r="C18" s="183">
        <v>97291</v>
      </c>
      <c r="D18" s="183">
        <v>48895</v>
      </c>
      <c r="E18" s="183">
        <v>46444</v>
      </c>
      <c r="F18" s="183">
        <v>43989</v>
      </c>
      <c r="G18" s="183">
        <v>28896</v>
      </c>
      <c r="H18" s="183">
        <v>29154</v>
      </c>
      <c r="I18" s="183">
        <v>28767</v>
      </c>
      <c r="J18" s="183">
        <v>27864</v>
      </c>
      <c r="K18" s="183">
        <v>30702</v>
      </c>
      <c r="L18" s="183">
        <v>29283</v>
      </c>
      <c r="M18" s="183">
        <v>28380</v>
      </c>
      <c r="N18" s="183">
        <v>31164</v>
      </c>
      <c r="O18" s="183">
        <v>29195</v>
      </c>
      <c r="P18" s="237">
        <v>500024</v>
      </c>
    </row>
    <row r="22" spans="1:17" ht="61.2" customHeight="1">
      <c r="A22" s="578" t="s">
        <v>4951</v>
      </c>
      <c r="B22" s="578"/>
      <c r="C22" s="578"/>
      <c r="D22" s="578"/>
      <c r="E22" s="578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</row>
    <row r="23" spans="1:17" ht="28.8">
      <c r="A23" s="575" t="s">
        <v>4952</v>
      </c>
      <c r="B23" s="575"/>
      <c r="C23" s="575"/>
      <c r="D23" s="273" t="s">
        <v>4953</v>
      </c>
      <c r="E23" s="273" t="s">
        <v>5</v>
      </c>
    </row>
    <row r="24" spans="1:17">
      <c r="A24" s="406">
        <v>206</v>
      </c>
      <c r="B24" s="406" t="s">
        <v>4954</v>
      </c>
      <c r="C24" s="407"/>
      <c r="D24" s="273">
        <v>30690</v>
      </c>
      <c r="E24" s="273"/>
    </row>
    <row r="25" spans="1:17">
      <c r="A25" s="273">
        <v>384</v>
      </c>
      <c r="B25" s="273" t="s">
        <v>4955</v>
      </c>
      <c r="C25" s="273"/>
      <c r="D25" s="273">
        <v>31801</v>
      </c>
      <c r="E25" s="273"/>
    </row>
    <row r="26" spans="1:17">
      <c r="A26" s="408">
        <v>573</v>
      </c>
      <c r="B26" s="273" t="s">
        <v>1679</v>
      </c>
      <c r="C26" s="273"/>
      <c r="D26" s="273">
        <v>29423</v>
      </c>
      <c r="E26" s="273"/>
    </row>
    <row r="27" spans="1:17">
      <c r="A27" s="408">
        <v>858</v>
      </c>
      <c r="B27" s="273" t="s">
        <v>4956</v>
      </c>
      <c r="C27" s="273"/>
      <c r="D27" s="273">
        <v>24240</v>
      </c>
      <c r="E27" s="273"/>
    </row>
    <row r="28" spans="1:17">
      <c r="A28" s="408">
        <v>1161</v>
      </c>
      <c r="B28" s="273" t="s">
        <v>4957</v>
      </c>
      <c r="C28" s="273"/>
      <c r="D28" s="273">
        <v>25296</v>
      </c>
      <c r="E28" s="273"/>
    </row>
    <row r="29" spans="1:17">
      <c r="A29" s="408">
        <v>1285</v>
      </c>
      <c r="B29" s="273" t="s">
        <v>4958</v>
      </c>
      <c r="C29" s="273"/>
      <c r="D29" s="273">
        <v>24994</v>
      </c>
      <c r="E29" s="273"/>
    </row>
    <row r="30" spans="1:17">
      <c r="A30" s="408">
        <v>1438</v>
      </c>
      <c r="B30" s="273" t="s">
        <v>1747</v>
      </c>
      <c r="C30" s="273"/>
      <c r="D30" s="273">
        <v>26156</v>
      </c>
      <c r="E30" s="273"/>
    </row>
    <row r="31" spans="1:17">
      <c r="A31" s="408">
        <v>1688</v>
      </c>
      <c r="B31" s="273" t="s">
        <v>1777</v>
      </c>
      <c r="C31" s="273"/>
      <c r="D31" s="273">
        <v>25193</v>
      </c>
      <c r="E31" s="273"/>
    </row>
    <row r="32" spans="1:17">
      <c r="A32" s="408">
        <v>1910</v>
      </c>
      <c r="B32" s="273" t="s">
        <v>1800</v>
      </c>
      <c r="C32" s="273"/>
      <c r="D32" s="273">
        <v>23360</v>
      </c>
      <c r="E32" s="273"/>
    </row>
    <row r="33" spans="1:15">
      <c r="A33" s="408">
        <v>2153</v>
      </c>
      <c r="B33" s="273" t="s">
        <v>4959</v>
      </c>
      <c r="C33" s="273"/>
      <c r="D33" s="273">
        <v>24987</v>
      </c>
      <c r="E33" s="273"/>
    </row>
    <row r="34" spans="1:15">
      <c r="A34" s="408">
        <v>2336</v>
      </c>
      <c r="B34" s="273" t="s">
        <v>4960</v>
      </c>
      <c r="C34" s="273"/>
      <c r="D34" s="273">
        <v>26087</v>
      </c>
      <c r="E34" s="273"/>
    </row>
    <row r="35" spans="1:15">
      <c r="A35" s="408">
        <v>2484</v>
      </c>
      <c r="B35" s="273" t="s">
        <v>1879</v>
      </c>
      <c r="C35" s="273"/>
      <c r="D35" s="273">
        <v>24291</v>
      </c>
      <c r="E35" s="273"/>
    </row>
    <row r="36" spans="1:15">
      <c r="A36" s="408"/>
      <c r="B36" s="273" t="s">
        <v>12</v>
      </c>
      <c r="C36" s="273"/>
      <c r="D36" s="273">
        <f>SUM(D24:D35)</f>
        <v>316518</v>
      </c>
      <c r="E36" s="273"/>
    </row>
    <row r="38" spans="1:15" ht="43.2">
      <c r="A38" s="181" t="s">
        <v>4811</v>
      </c>
      <c r="B38" s="181" t="s">
        <v>4812</v>
      </c>
      <c r="C38" s="179" t="s">
        <v>4974</v>
      </c>
      <c r="D38" s="179" t="s">
        <v>4975</v>
      </c>
      <c r="E38" s="179" t="s">
        <v>4976</v>
      </c>
      <c r="F38" s="179" t="s">
        <v>4977</v>
      </c>
      <c r="G38" s="179" t="s">
        <v>4978</v>
      </c>
      <c r="H38" s="179" t="s">
        <v>4979</v>
      </c>
      <c r="I38" s="179" t="s">
        <v>4980</v>
      </c>
      <c r="J38" s="179" t="s">
        <v>4981</v>
      </c>
      <c r="K38" s="179" t="s">
        <v>4982</v>
      </c>
      <c r="L38" s="179" t="s">
        <v>4983</v>
      </c>
      <c r="M38" s="266" t="s">
        <v>4984</v>
      </c>
      <c r="N38" s="266" t="s">
        <v>4985</v>
      </c>
      <c r="O38" s="573" t="s">
        <v>2144</v>
      </c>
    </row>
    <row r="39" spans="1:15">
      <c r="A39" s="179"/>
      <c r="B39" s="179"/>
      <c r="C39" s="181" t="s">
        <v>4961</v>
      </c>
      <c r="D39" s="181" t="s">
        <v>4962</v>
      </c>
      <c r="E39" s="181" t="s">
        <v>4963</v>
      </c>
      <c r="F39" s="181" t="s">
        <v>4964</v>
      </c>
      <c r="G39" s="181" t="s">
        <v>4965</v>
      </c>
      <c r="H39" s="181" t="s">
        <v>4966</v>
      </c>
      <c r="I39" s="181" t="s">
        <v>4967</v>
      </c>
      <c r="J39" s="181" t="s">
        <v>4968</v>
      </c>
      <c r="K39" s="181" t="s">
        <v>4969</v>
      </c>
      <c r="L39" s="410" t="s">
        <v>4970</v>
      </c>
      <c r="M39" s="407" t="s">
        <v>4971</v>
      </c>
      <c r="N39" s="407" t="s">
        <v>4972</v>
      </c>
      <c r="O39" s="574"/>
    </row>
    <row r="40" spans="1:15" ht="28.8">
      <c r="A40" s="179">
        <v>1</v>
      </c>
      <c r="B40" s="179" t="s">
        <v>4813</v>
      </c>
      <c r="C40" s="179">
        <v>3999</v>
      </c>
      <c r="D40" s="179">
        <v>3870</v>
      </c>
      <c r="E40" s="179">
        <v>3870</v>
      </c>
      <c r="F40" s="179">
        <v>645</v>
      </c>
      <c r="G40" s="179"/>
      <c r="H40" s="179"/>
      <c r="I40" s="179"/>
      <c r="J40" s="179"/>
      <c r="K40" s="179"/>
      <c r="L40" s="179"/>
      <c r="M40" s="267"/>
      <c r="N40" s="402"/>
      <c r="O40" s="272">
        <f>SUM(C40:N40)</f>
        <v>12384</v>
      </c>
    </row>
    <row r="41" spans="1:15" ht="28.8">
      <c r="A41" s="179">
        <v>2</v>
      </c>
      <c r="B41" s="179" t="s">
        <v>1979</v>
      </c>
      <c r="C41" s="179">
        <v>3999</v>
      </c>
      <c r="D41" s="179">
        <v>3870</v>
      </c>
      <c r="E41" s="179">
        <v>3999</v>
      </c>
      <c r="F41" s="179">
        <v>3870</v>
      </c>
      <c r="G41" s="179">
        <v>3999</v>
      </c>
      <c r="H41" s="179">
        <v>3999</v>
      </c>
      <c r="I41" s="179">
        <v>3870</v>
      </c>
      <c r="J41" s="179">
        <v>3999</v>
      </c>
      <c r="K41" s="179">
        <v>3281</v>
      </c>
      <c r="L41" s="179">
        <v>3094</v>
      </c>
      <c r="M41" s="179">
        <v>3163</v>
      </c>
      <c r="N41" s="268">
        <v>2931</v>
      </c>
      <c r="O41" s="272">
        <f t="shared" ref="O41:O104" si="0">SUM(C41:N41)</f>
        <v>44074</v>
      </c>
    </row>
    <row r="42" spans="1:15" ht="28.8">
      <c r="A42" s="179">
        <v>3</v>
      </c>
      <c r="B42" s="179" t="s">
        <v>4814</v>
      </c>
      <c r="C42" s="179">
        <v>3999</v>
      </c>
      <c r="D42" s="179">
        <v>3870</v>
      </c>
      <c r="E42" s="179">
        <v>3999</v>
      </c>
      <c r="F42" s="179">
        <v>3870</v>
      </c>
      <c r="G42" s="179">
        <v>3999</v>
      </c>
      <c r="H42" s="179">
        <v>3999</v>
      </c>
      <c r="I42" s="179">
        <v>3870</v>
      </c>
      <c r="J42" s="179">
        <v>3999</v>
      </c>
      <c r="K42" s="179">
        <v>3281</v>
      </c>
      <c r="L42" s="179">
        <v>3094</v>
      </c>
      <c r="M42" s="179">
        <v>3163</v>
      </c>
      <c r="N42" s="268">
        <v>2931</v>
      </c>
      <c r="O42" s="272">
        <f t="shared" si="0"/>
        <v>44074</v>
      </c>
    </row>
    <row r="43" spans="1:15" ht="28.8">
      <c r="A43" s="179">
        <v>4</v>
      </c>
      <c r="B43" s="179" t="s">
        <v>4815</v>
      </c>
      <c r="C43" s="179">
        <v>3999</v>
      </c>
      <c r="D43" s="179">
        <v>3870</v>
      </c>
      <c r="E43" s="179">
        <v>3999</v>
      </c>
      <c r="F43" s="179">
        <v>3870</v>
      </c>
      <c r="G43" s="179">
        <v>3999</v>
      </c>
      <c r="H43" s="179">
        <v>3999</v>
      </c>
      <c r="I43" s="179">
        <v>3870</v>
      </c>
      <c r="J43" s="179">
        <v>3999</v>
      </c>
      <c r="K43" s="179">
        <v>3281</v>
      </c>
      <c r="L43" s="179">
        <v>3094</v>
      </c>
      <c r="M43" s="179">
        <v>3163</v>
      </c>
      <c r="N43" s="268">
        <v>2931</v>
      </c>
      <c r="O43" s="272">
        <f t="shared" si="0"/>
        <v>44074</v>
      </c>
    </row>
    <row r="44" spans="1:15" ht="28.8">
      <c r="A44" s="179">
        <v>5</v>
      </c>
      <c r="B44" s="179" t="s">
        <v>4816</v>
      </c>
      <c r="C44" s="179">
        <v>3999</v>
      </c>
      <c r="D44" s="179">
        <v>3870</v>
      </c>
      <c r="E44" s="179">
        <v>3999</v>
      </c>
      <c r="F44" s="179">
        <v>3870</v>
      </c>
      <c r="G44" s="179">
        <v>3999</v>
      </c>
      <c r="H44" s="179">
        <v>3999</v>
      </c>
      <c r="I44" s="179">
        <v>3741</v>
      </c>
      <c r="J44" s="179">
        <v>3999</v>
      </c>
      <c r="K44" s="179">
        <v>3167</v>
      </c>
      <c r="L44" s="179">
        <v>3094</v>
      </c>
      <c r="M44" s="179">
        <v>3163</v>
      </c>
      <c r="N44" s="268">
        <v>2815</v>
      </c>
      <c r="O44" s="272">
        <f t="shared" si="0"/>
        <v>43715</v>
      </c>
    </row>
    <row r="45" spans="1:15" ht="57.6">
      <c r="A45" s="179">
        <v>6</v>
      </c>
      <c r="B45" s="179" t="s">
        <v>4817</v>
      </c>
      <c r="C45" s="179">
        <v>3999</v>
      </c>
      <c r="D45" s="179">
        <v>3870</v>
      </c>
      <c r="E45" s="179">
        <v>3999</v>
      </c>
      <c r="F45" s="179">
        <v>3741</v>
      </c>
      <c r="G45" s="179">
        <v>3999</v>
      </c>
      <c r="H45" s="179">
        <v>3741</v>
      </c>
      <c r="I45" s="179">
        <v>3870</v>
      </c>
      <c r="J45" s="179">
        <v>3999</v>
      </c>
      <c r="K45" s="179">
        <v>3281</v>
      </c>
      <c r="L45" s="179">
        <v>3094</v>
      </c>
      <c r="M45" s="179">
        <v>3163</v>
      </c>
      <c r="N45" s="268">
        <v>2931</v>
      </c>
      <c r="O45" s="272">
        <f t="shared" si="0"/>
        <v>43687</v>
      </c>
    </row>
    <row r="46" spans="1:15" ht="28.8">
      <c r="A46" s="179">
        <v>7</v>
      </c>
      <c r="B46" s="179" t="s">
        <v>4818</v>
      </c>
      <c r="C46" s="179">
        <v>3999</v>
      </c>
      <c r="D46" s="179">
        <v>3870</v>
      </c>
      <c r="E46" s="179">
        <v>3999</v>
      </c>
      <c r="F46" s="179">
        <v>3741</v>
      </c>
      <c r="G46" s="179">
        <v>3999</v>
      </c>
      <c r="H46" s="179">
        <v>3999</v>
      </c>
      <c r="I46" s="179">
        <v>3870</v>
      </c>
      <c r="J46" s="179">
        <v>3999</v>
      </c>
      <c r="K46" s="179">
        <v>3281</v>
      </c>
      <c r="L46" s="179">
        <v>3094</v>
      </c>
      <c r="M46" s="179">
        <v>3163</v>
      </c>
      <c r="N46" s="268">
        <v>2931</v>
      </c>
      <c r="O46" s="272">
        <f t="shared" si="0"/>
        <v>43945</v>
      </c>
    </row>
    <row r="47" spans="1:15" ht="28.8">
      <c r="A47" s="179">
        <v>8</v>
      </c>
      <c r="B47" s="179" t="s">
        <v>4819</v>
      </c>
      <c r="C47" s="179">
        <v>3999</v>
      </c>
      <c r="D47" s="179">
        <v>3870</v>
      </c>
      <c r="E47" s="179">
        <v>3999</v>
      </c>
      <c r="F47" s="179">
        <v>3741</v>
      </c>
      <c r="G47" s="179">
        <v>3999</v>
      </c>
      <c r="H47" s="179">
        <v>3999</v>
      </c>
      <c r="I47" s="179">
        <v>3870</v>
      </c>
      <c r="J47" s="179">
        <v>3999</v>
      </c>
      <c r="K47" s="179">
        <v>3011</v>
      </c>
      <c r="L47" s="179">
        <v>2824</v>
      </c>
      <c r="M47" s="179">
        <v>2893</v>
      </c>
      <c r="N47" s="268">
        <v>2661</v>
      </c>
      <c r="O47" s="272">
        <f t="shared" si="0"/>
        <v>42865</v>
      </c>
    </row>
    <row r="48" spans="1:15" ht="43.2">
      <c r="A48" s="179">
        <v>9</v>
      </c>
      <c r="B48" s="179" t="s">
        <v>4820</v>
      </c>
      <c r="C48" s="179">
        <v>3999</v>
      </c>
      <c r="D48" s="179">
        <v>3870</v>
      </c>
      <c r="E48" s="179">
        <v>3999</v>
      </c>
      <c r="F48" s="179">
        <v>1161</v>
      </c>
      <c r="G48" s="179"/>
      <c r="H48" s="179"/>
      <c r="I48" s="179"/>
      <c r="J48" s="179"/>
      <c r="K48" s="179"/>
      <c r="L48" s="179"/>
      <c r="M48" s="179"/>
      <c r="N48" s="268"/>
      <c r="O48" s="272">
        <f t="shared" si="0"/>
        <v>13029</v>
      </c>
    </row>
    <row r="49" spans="1:15" ht="43.2">
      <c r="A49" s="179">
        <v>10</v>
      </c>
      <c r="B49" s="179" t="s">
        <v>4821</v>
      </c>
      <c r="C49" s="179">
        <v>3999</v>
      </c>
      <c r="D49" s="179">
        <v>3870</v>
      </c>
      <c r="E49" s="179">
        <v>3999</v>
      </c>
      <c r="F49" s="179">
        <v>1161</v>
      </c>
      <c r="G49" s="179"/>
      <c r="H49" s="179"/>
      <c r="I49" s="179"/>
      <c r="J49" s="179"/>
      <c r="K49" s="179"/>
      <c r="L49" s="179"/>
      <c r="M49" s="179"/>
      <c r="N49" s="268"/>
      <c r="O49" s="272">
        <f t="shared" si="0"/>
        <v>13029</v>
      </c>
    </row>
    <row r="50" spans="1:15" ht="28.8">
      <c r="A50" s="179">
        <v>11</v>
      </c>
      <c r="B50" s="179" t="s">
        <v>4822</v>
      </c>
      <c r="C50" s="179">
        <v>3999</v>
      </c>
      <c r="D50" s="179">
        <v>3870</v>
      </c>
      <c r="E50" s="179">
        <v>3999</v>
      </c>
      <c r="F50" s="179">
        <v>1161</v>
      </c>
      <c r="G50" s="179"/>
      <c r="H50" s="179"/>
      <c r="I50" s="179"/>
      <c r="J50" s="179"/>
      <c r="K50" s="179"/>
      <c r="L50" s="179"/>
      <c r="M50" s="179"/>
      <c r="N50" s="268"/>
      <c r="O50" s="272">
        <f t="shared" si="0"/>
        <v>13029</v>
      </c>
    </row>
    <row r="51" spans="1:15" ht="28.8">
      <c r="A51" s="179">
        <v>12</v>
      </c>
      <c r="B51" s="179" t="s">
        <v>4823</v>
      </c>
      <c r="C51" s="179">
        <v>3999</v>
      </c>
      <c r="D51" s="179">
        <v>3870</v>
      </c>
      <c r="E51" s="179">
        <v>3999</v>
      </c>
      <c r="F51" s="179">
        <v>1161</v>
      </c>
      <c r="G51" s="179"/>
      <c r="H51" s="179"/>
      <c r="I51" s="179"/>
      <c r="J51" s="179"/>
      <c r="K51" s="179"/>
      <c r="L51" s="179"/>
      <c r="M51" s="179"/>
      <c r="N51" s="268"/>
      <c r="O51" s="272">
        <f t="shared" si="0"/>
        <v>13029</v>
      </c>
    </row>
    <row r="52" spans="1:15" ht="28.8">
      <c r="A52" s="179">
        <v>13</v>
      </c>
      <c r="B52" s="179" t="s">
        <v>4824</v>
      </c>
      <c r="C52" s="179">
        <v>3999</v>
      </c>
      <c r="D52" s="179">
        <v>3870</v>
      </c>
      <c r="E52" s="179">
        <v>3999</v>
      </c>
      <c r="F52" s="179">
        <v>1161</v>
      </c>
      <c r="G52" s="179"/>
      <c r="H52" s="179"/>
      <c r="I52" s="179"/>
      <c r="J52" s="179"/>
      <c r="K52" s="179"/>
      <c r="L52" s="179"/>
      <c r="M52" s="179"/>
      <c r="N52" s="268"/>
      <c r="O52" s="272">
        <f t="shared" si="0"/>
        <v>13029</v>
      </c>
    </row>
    <row r="53" spans="1:15" ht="28.8">
      <c r="A53" s="179">
        <v>14</v>
      </c>
      <c r="B53" s="179" t="s">
        <v>4825</v>
      </c>
      <c r="C53" s="179">
        <v>3999</v>
      </c>
      <c r="D53" s="179">
        <v>3870</v>
      </c>
      <c r="E53" s="179">
        <v>3999</v>
      </c>
      <c r="F53" s="179">
        <v>1161</v>
      </c>
      <c r="G53" s="179"/>
      <c r="H53" s="179"/>
      <c r="I53" s="179"/>
      <c r="J53" s="179"/>
      <c r="K53" s="179"/>
      <c r="L53" s="179"/>
      <c r="M53" s="179"/>
      <c r="N53" s="268"/>
      <c r="O53" s="272">
        <f t="shared" si="0"/>
        <v>13029</v>
      </c>
    </row>
    <row r="54" spans="1:15" ht="43.2">
      <c r="A54" s="179">
        <v>15</v>
      </c>
      <c r="B54" s="179" t="s">
        <v>4826</v>
      </c>
      <c r="C54" s="179">
        <v>3999</v>
      </c>
      <c r="D54" s="179">
        <v>3870</v>
      </c>
      <c r="E54" s="179">
        <v>3999</v>
      </c>
      <c r="F54" s="179">
        <v>3870</v>
      </c>
      <c r="G54" s="179">
        <v>3999</v>
      </c>
      <c r="H54" s="179">
        <v>3999</v>
      </c>
      <c r="I54" s="179">
        <v>3870</v>
      </c>
      <c r="J54" s="179">
        <v>3999</v>
      </c>
      <c r="K54" s="179">
        <v>3281</v>
      </c>
      <c r="L54" s="179">
        <v>3094</v>
      </c>
      <c r="M54" s="179">
        <v>3163</v>
      </c>
      <c r="N54" s="268">
        <v>2931</v>
      </c>
      <c r="O54" s="272">
        <f t="shared" si="0"/>
        <v>44074</v>
      </c>
    </row>
    <row r="55" spans="1:15" ht="28.8">
      <c r="A55" s="179">
        <v>16</v>
      </c>
      <c r="B55" s="179" t="s">
        <v>4827</v>
      </c>
      <c r="C55" s="179">
        <v>5000</v>
      </c>
      <c r="D55" s="179">
        <v>5000</v>
      </c>
      <c r="E55" s="179">
        <v>5000</v>
      </c>
      <c r="F55" s="179">
        <v>1500</v>
      </c>
      <c r="G55" s="179"/>
      <c r="H55" s="179"/>
      <c r="I55" s="179"/>
      <c r="J55" s="179"/>
      <c r="K55" s="179"/>
      <c r="L55" s="179"/>
      <c r="M55" s="179"/>
      <c r="N55" s="268"/>
      <c r="O55" s="272">
        <f t="shared" si="0"/>
        <v>16500</v>
      </c>
    </row>
    <row r="56" spans="1:15" ht="28.8">
      <c r="A56" s="179">
        <v>17</v>
      </c>
      <c r="B56" s="179" t="s">
        <v>4828</v>
      </c>
      <c r="C56" s="179">
        <v>5000</v>
      </c>
      <c r="D56" s="179">
        <v>5000</v>
      </c>
      <c r="E56" s="179">
        <v>5000</v>
      </c>
      <c r="F56" s="179">
        <v>1500</v>
      </c>
      <c r="G56" s="179"/>
      <c r="H56" s="179"/>
      <c r="I56" s="179"/>
      <c r="J56" s="179"/>
      <c r="K56" s="179"/>
      <c r="L56" s="179"/>
      <c r="M56" s="179"/>
      <c r="N56" s="268"/>
      <c r="O56" s="272">
        <f t="shared" si="0"/>
        <v>16500</v>
      </c>
    </row>
    <row r="57" spans="1:15" ht="28.8">
      <c r="A57" s="179">
        <v>18</v>
      </c>
      <c r="B57" s="179" t="s">
        <v>4829</v>
      </c>
      <c r="C57" s="179">
        <v>3999</v>
      </c>
      <c r="D57" s="179">
        <v>2322</v>
      </c>
      <c r="E57" s="179">
        <v>3999</v>
      </c>
      <c r="F57" s="179">
        <v>1161</v>
      </c>
      <c r="G57" s="179"/>
      <c r="H57" s="179"/>
      <c r="I57" s="179"/>
      <c r="J57" s="179"/>
      <c r="K57" s="179"/>
      <c r="L57" s="179"/>
      <c r="M57" s="179"/>
      <c r="N57" s="268"/>
      <c r="O57" s="272">
        <f t="shared" si="0"/>
        <v>11481</v>
      </c>
    </row>
    <row r="58" spans="1:15" ht="43.2">
      <c r="A58" s="179">
        <v>19</v>
      </c>
      <c r="B58" s="179" t="s">
        <v>4830</v>
      </c>
      <c r="C58" s="179">
        <v>3999</v>
      </c>
      <c r="D58" s="179">
        <v>3870</v>
      </c>
      <c r="E58" s="179">
        <v>1032</v>
      </c>
      <c r="F58" s="179">
        <v>3870</v>
      </c>
      <c r="G58" s="179">
        <v>3999</v>
      </c>
      <c r="H58" s="179">
        <v>3999</v>
      </c>
      <c r="I58" s="179">
        <v>3870</v>
      </c>
      <c r="J58" s="179">
        <v>3999</v>
      </c>
      <c r="K58" s="179">
        <v>3281</v>
      </c>
      <c r="L58" s="179">
        <v>3094</v>
      </c>
      <c r="M58" s="179">
        <v>3163</v>
      </c>
      <c r="N58" s="268">
        <v>2931</v>
      </c>
      <c r="O58" s="272">
        <f t="shared" si="0"/>
        <v>41107</v>
      </c>
    </row>
    <row r="59" spans="1:15" ht="28.8">
      <c r="A59" s="179">
        <v>20</v>
      </c>
      <c r="B59" s="179" t="s">
        <v>4831</v>
      </c>
      <c r="C59" s="179">
        <v>3999</v>
      </c>
      <c r="D59" s="179">
        <v>3870</v>
      </c>
      <c r="E59" s="179">
        <v>3999</v>
      </c>
      <c r="F59" s="179">
        <v>1161</v>
      </c>
      <c r="G59" s="179"/>
      <c r="H59" s="179"/>
      <c r="I59" s="179"/>
      <c r="J59" s="179"/>
      <c r="K59" s="179"/>
      <c r="L59" s="179"/>
      <c r="M59" s="179"/>
      <c r="N59" s="268"/>
      <c r="O59" s="272">
        <f t="shared" si="0"/>
        <v>13029</v>
      </c>
    </row>
    <row r="60" spans="1:15" ht="28.8">
      <c r="A60" s="179">
        <v>21</v>
      </c>
      <c r="B60" s="179" t="s">
        <v>4832</v>
      </c>
      <c r="C60" s="179">
        <v>3999</v>
      </c>
      <c r="D60" s="179">
        <v>3870</v>
      </c>
      <c r="E60" s="179">
        <v>3999</v>
      </c>
      <c r="F60" s="179">
        <v>1161</v>
      </c>
      <c r="G60" s="179"/>
      <c r="H60" s="179"/>
      <c r="I60" s="179"/>
      <c r="J60" s="179"/>
      <c r="K60" s="179"/>
      <c r="L60" s="179"/>
      <c r="M60" s="179"/>
      <c r="N60" s="268"/>
      <c r="O60" s="272">
        <f t="shared" si="0"/>
        <v>13029</v>
      </c>
    </row>
    <row r="61" spans="1:15" ht="43.2">
      <c r="A61" s="179">
        <v>22</v>
      </c>
      <c r="B61" s="179" t="s">
        <v>4833</v>
      </c>
      <c r="C61" s="179">
        <v>3999</v>
      </c>
      <c r="D61" s="179">
        <v>3870</v>
      </c>
      <c r="E61" s="179">
        <v>3999</v>
      </c>
      <c r="F61" s="179">
        <v>1161</v>
      </c>
      <c r="G61" s="179"/>
      <c r="H61" s="179"/>
      <c r="I61" s="179"/>
      <c r="J61" s="179"/>
      <c r="K61" s="179"/>
      <c r="L61" s="179"/>
      <c r="M61" s="179"/>
      <c r="N61" s="268"/>
      <c r="O61" s="272">
        <f t="shared" si="0"/>
        <v>13029</v>
      </c>
    </row>
    <row r="62" spans="1:15" ht="43.2">
      <c r="A62" s="179">
        <v>23</v>
      </c>
      <c r="B62" s="179" t="s">
        <v>4834</v>
      </c>
      <c r="C62" s="179">
        <v>3999</v>
      </c>
      <c r="D62" s="179">
        <v>3870</v>
      </c>
      <c r="E62" s="179">
        <v>3999</v>
      </c>
      <c r="F62" s="179">
        <v>1161</v>
      </c>
      <c r="G62" s="179"/>
      <c r="H62" s="179"/>
      <c r="I62" s="179"/>
      <c r="J62" s="179"/>
      <c r="K62" s="179"/>
      <c r="L62" s="179"/>
      <c r="M62" s="179"/>
      <c r="N62" s="268"/>
      <c r="O62" s="272">
        <f t="shared" si="0"/>
        <v>13029</v>
      </c>
    </row>
    <row r="63" spans="1:15" ht="57.6">
      <c r="A63" s="179">
        <v>24</v>
      </c>
      <c r="B63" s="179" t="s">
        <v>4835</v>
      </c>
      <c r="C63" s="179">
        <v>3999</v>
      </c>
      <c r="D63" s="179">
        <v>3870</v>
      </c>
      <c r="E63" s="179">
        <v>3999</v>
      </c>
      <c r="F63" s="179">
        <v>1161</v>
      </c>
      <c r="G63" s="179"/>
      <c r="H63" s="179"/>
      <c r="I63" s="179"/>
      <c r="J63" s="179"/>
      <c r="K63" s="179"/>
      <c r="L63" s="179"/>
      <c r="M63" s="179"/>
      <c r="N63" s="268"/>
      <c r="O63" s="272">
        <f t="shared" si="0"/>
        <v>13029</v>
      </c>
    </row>
    <row r="64" spans="1:15" ht="43.2">
      <c r="A64" s="179">
        <v>25</v>
      </c>
      <c r="B64" s="179" t="s">
        <v>4836</v>
      </c>
      <c r="C64" s="179">
        <v>3999</v>
      </c>
      <c r="D64" s="179">
        <v>3870</v>
      </c>
      <c r="E64" s="179">
        <v>3999</v>
      </c>
      <c r="F64" s="179">
        <v>1161</v>
      </c>
      <c r="G64" s="179"/>
      <c r="H64" s="179"/>
      <c r="I64" s="179"/>
      <c r="J64" s="179"/>
      <c r="K64" s="179"/>
      <c r="L64" s="179"/>
      <c r="M64" s="179"/>
      <c r="N64" s="268"/>
      <c r="O64" s="272">
        <f t="shared" si="0"/>
        <v>13029</v>
      </c>
    </row>
    <row r="65" spans="1:15" ht="28.8">
      <c r="A65" s="179">
        <v>26</v>
      </c>
      <c r="B65" s="179" t="s">
        <v>4837</v>
      </c>
      <c r="C65" s="179">
        <v>3612</v>
      </c>
      <c r="D65" s="179">
        <v>3870</v>
      </c>
      <c r="E65" s="179">
        <v>3999</v>
      </c>
      <c r="F65" s="179">
        <v>1161</v>
      </c>
      <c r="G65" s="179"/>
      <c r="H65" s="179"/>
      <c r="I65" s="179"/>
      <c r="J65" s="179"/>
      <c r="K65" s="179"/>
      <c r="L65" s="179"/>
      <c r="M65" s="179"/>
      <c r="N65" s="268"/>
      <c r="O65" s="272">
        <f t="shared" si="0"/>
        <v>12642</v>
      </c>
    </row>
    <row r="66" spans="1:15" ht="43.2">
      <c r="A66" s="179">
        <v>27</v>
      </c>
      <c r="B66" s="179" t="s">
        <v>4838</v>
      </c>
      <c r="C66" s="179">
        <v>3999</v>
      </c>
      <c r="D66" s="179">
        <v>3870</v>
      </c>
      <c r="E66" s="179">
        <v>3999</v>
      </c>
      <c r="F66" s="179">
        <v>1161</v>
      </c>
      <c r="G66" s="179"/>
      <c r="H66" s="179"/>
      <c r="I66" s="179"/>
      <c r="J66" s="179"/>
      <c r="K66" s="179"/>
      <c r="L66" s="179"/>
      <c r="M66" s="179"/>
      <c r="N66" s="268"/>
      <c r="O66" s="272">
        <f t="shared" si="0"/>
        <v>13029</v>
      </c>
    </row>
    <row r="67" spans="1:15" ht="43.2">
      <c r="A67" s="179">
        <v>28</v>
      </c>
      <c r="B67" s="179" t="s">
        <v>4839</v>
      </c>
      <c r="C67" s="179">
        <v>3999</v>
      </c>
      <c r="D67" s="179">
        <v>3870</v>
      </c>
      <c r="E67" s="179">
        <v>3999</v>
      </c>
      <c r="F67" s="179">
        <v>1161</v>
      </c>
      <c r="G67" s="179"/>
      <c r="H67" s="179"/>
      <c r="I67" s="179"/>
      <c r="J67" s="179"/>
      <c r="K67" s="179"/>
      <c r="L67" s="179"/>
      <c r="M67" s="179"/>
      <c r="N67" s="268"/>
      <c r="O67" s="272">
        <f t="shared" si="0"/>
        <v>13029</v>
      </c>
    </row>
    <row r="68" spans="1:15" ht="43.2">
      <c r="A68" s="179">
        <v>29</v>
      </c>
      <c r="B68" s="179" t="s">
        <v>4840</v>
      </c>
      <c r="C68" s="179">
        <v>3999</v>
      </c>
      <c r="D68" s="179">
        <v>3870</v>
      </c>
      <c r="E68" s="179">
        <v>3999</v>
      </c>
      <c r="F68" s="179">
        <v>1161</v>
      </c>
      <c r="G68" s="179"/>
      <c r="H68" s="179"/>
      <c r="I68" s="179"/>
      <c r="J68" s="179"/>
      <c r="K68" s="179"/>
      <c r="L68" s="179"/>
      <c r="M68" s="179"/>
      <c r="N68" s="268"/>
      <c r="O68" s="272">
        <f t="shared" si="0"/>
        <v>13029</v>
      </c>
    </row>
    <row r="69" spans="1:15" ht="43.2">
      <c r="A69" s="179">
        <v>30</v>
      </c>
      <c r="B69" s="179" t="s">
        <v>4841</v>
      </c>
      <c r="C69" s="179">
        <v>3999</v>
      </c>
      <c r="D69" s="179">
        <v>3870</v>
      </c>
      <c r="E69" s="179">
        <v>3999</v>
      </c>
      <c r="F69" s="179">
        <v>1161</v>
      </c>
      <c r="G69" s="179"/>
      <c r="H69" s="179"/>
      <c r="I69" s="179"/>
      <c r="J69" s="179"/>
      <c r="K69" s="179"/>
      <c r="L69" s="179"/>
      <c r="M69" s="179"/>
      <c r="N69" s="268"/>
      <c r="O69" s="272">
        <f t="shared" si="0"/>
        <v>13029</v>
      </c>
    </row>
    <row r="70" spans="1:15" ht="28.8">
      <c r="A70" s="179">
        <v>31</v>
      </c>
      <c r="B70" s="179" t="s">
        <v>4842</v>
      </c>
      <c r="C70" s="179">
        <v>3999</v>
      </c>
      <c r="D70" s="179">
        <v>3870</v>
      </c>
      <c r="E70" s="179">
        <v>3999</v>
      </c>
      <c r="F70" s="179">
        <v>1161</v>
      </c>
      <c r="G70" s="179"/>
      <c r="H70" s="179"/>
      <c r="I70" s="179"/>
      <c r="J70" s="179"/>
      <c r="K70" s="179"/>
      <c r="L70" s="179"/>
      <c r="M70" s="179"/>
      <c r="N70" s="268"/>
      <c r="O70" s="272">
        <f t="shared" si="0"/>
        <v>13029</v>
      </c>
    </row>
    <row r="71" spans="1:15" ht="28.8">
      <c r="A71" s="179">
        <v>32</v>
      </c>
      <c r="B71" s="179" t="s">
        <v>4843</v>
      </c>
      <c r="C71" s="179">
        <v>3999</v>
      </c>
      <c r="D71" s="179">
        <v>3870</v>
      </c>
      <c r="E71" s="179">
        <v>3999</v>
      </c>
      <c r="F71" s="179">
        <v>1161</v>
      </c>
      <c r="G71" s="179"/>
      <c r="H71" s="179"/>
      <c r="I71" s="179"/>
      <c r="J71" s="179"/>
      <c r="K71" s="179"/>
      <c r="L71" s="179"/>
      <c r="M71" s="179"/>
      <c r="N71" s="268"/>
      <c r="O71" s="272">
        <f t="shared" si="0"/>
        <v>13029</v>
      </c>
    </row>
    <row r="72" spans="1:15" ht="43.2">
      <c r="A72" s="179">
        <v>33</v>
      </c>
      <c r="B72" s="179" t="s">
        <v>4844</v>
      </c>
      <c r="C72" s="179">
        <v>3999</v>
      </c>
      <c r="D72" s="179">
        <v>3870</v>
      </c>
      <c r="E72" s="179">
        <v>3999</v>
      </c>
      <c r="F72" s="179">
        <v>1161</v>
      </c>
      <c r="G72" s="179"/>
      <c r="H72" s="179"/>
      <c r="I72" s="179"/>
      <c r="J72" s="179"/>
      <c r="K72" s="179"/>
      <c r="L72" s="179"/>
      <c r="M72" s="179"/>
      <c r="N72" s="268"/>
      <c r="O72" s="272">
        <f t="shared" si="0"/>
        <v>13029</v>
      </c>
    </row>
    <row r="73" spans="1:15" ht="28.8">
      <c r="A73" s="179">
        <v>34</v>
      </c>
      <c r="B73" s="179" t="s">
        <v>4845</v>
      </c>
      <c r="C73" s="179">
        <v>3999</v>
      </c>
      <c r="D73" s="179">
        <v>3870</v>
      </c>
      <c r="E73" s="179">
        <v>3999</v>
      </c>
      <c r="F73" s="179">
        <v>3870</v>
      </c>
      <c r="G73" s="179">
        <v>3999</v>
      </c>
      <c r="H73" s="179">
        <v>3999</v>
      </c>
      <c r="I73" s="179">
        <v>3870</v>
      </c>
      <c r="J73" s="179">
        <v>3999</v>
      </c>
      <c r="K73" s="179">
        <v>3406</v>
      </c>
      <c r="L73" s="179">
        <v>3219</v>
      </c>
      <c r="M73" s="179">
        <v>3288</v>
      </c>
      <c r="N73" s="268">
        <v>3056</v>
      </c>
      <c r="O73" s="272">
        <f t="shared" si="0"/>
        <v>44574</v>
      </c>
    </row>
    <row r="74" spans="1:15" ht="43.2">
      <c r="A74" s="179">
        <v>35</v>
      </c>
      <c r="B74" s="179" t="s">
        <v>4846</v>
      </c>
      <c r="C74" s="179">
        <v>3870</v>
      </c>
      <c r="D74" s="179">
        <v>3870</v>
      </c>
      <c r="E74" s="179">
        <v>3999</v>
      </c>
      <c r="F74" s="179">
        <v>3741</v>
      </c>
      <c r="G74" s="179">
        <v>3612</v>
      </c>
      <c r="H74" s="179">
        <v>3999</v>
      </c>
      <c r="I74" s="179">
        <v>3741</v>
      </c>
      <c r="J74" s="179">
        <v>3870</v>
      </c>
      <c r="K74" s="179">
        <v>3292</v>
      </c>
      <c r="L74" s="179">
        <v>3219</v>
      </c>
      <c r="M74" s="179">
        <v>3172</v>
      </c>
      <c r="N74" s="268">
        <v>2940</v>
      </c>
      <c r="O74" s="272">
        <f t="shared" si="0"/>
        <v>43325</v>
      </c>
    </row>
    <row r="75" spans="1:15" ht="28.8">
      <c r="A75" s="179">
        <v>36</v>
      </c>
      <c r="B75" s="179" t="s">
        <v>4847</v>
      </c>
      <c r="C75" s="179">
        <v>3999</v>
      </c>
      <c r="D75" s="179">
        <v>3870</v>
      </c>
      <c r="E75" s="179">
        <v>3999</v>
      </c>
      <c r="F75" s="179">
        <v>1161</v>
      </c>
      <c r="G75" s="179"/>
      <c r="H75" s="179"/>
      <c r="I75" s="179"/>
      <c r="J75" s="179"/>
      <c r="K75" s="179"/>
      <c r="L75" s="179"/>
      <c r="M75" s="179"/>
      <c r="N75" s="268"/>
      <c r="O75" s="272">
        <f t="shared" si="0"/>
        <v>13029</v>
      </c>
    </row>
    <row r="76" spans="1:15" ht="43.2">
      <c r="A76" s="179">
        <v>37</v>
      </c>
      <c r="B76" s="179" t="s">
        <v>4848</v>
      </c>
      <c r="C76" s="179">
        <v>3999</v>
      </c>
      <c r="D76" s="179">
        <v>3870</v>
      </c>
      <c r="E76" s="179">
        <v>3999</v>
      </c>
      <c r="F76" s="179">
        <v>3870</v>
      </c>
      <c r="G76" s="179">
        <v>3999</v>
      </c>
      <c r="H76" s="179">
        <v>3999</v>
      </c>
      <c r="I76" s="179">
        <v>3870</v>
      </c>
      <c r="J76" s="179">
        <v>3096</v>
      </c>
      <c r="K76" s="179">
        <v>3272</v>
      </c>
      <c r="L76" s="179"/>
      <c r="M76" s="179"/>
      <c r="N76" s="268"/>
      <c r="O76" s="272">
        <f t="shared" si="0"/>
        <v>33974</v>
      </c>
    </row>
    <row r="77" spans="1:15" ht="28.8">
      <c r="A77" s="179">
        <v>38</v>
      </c>
      <c r="B77" s="179" t="s">
        <v>4849</v>
      </c>
      <c r="C77" s="179">
        <v>3999</v>
      </c>
      <c r="D77" s="179">
        <v>3870</v>
      </c>
      <c r="E77" s="179">
        <v>3999</v>
      </c>
      <c r="F77" s="179">
        <v>1161</v>
      </c>
      <c r="G77" s="179"/>
      <c r="H77" s="179"/>
      <c r="I77" s="179"/>
      <c r="J77" s="179"/>
      <c r="K77" s="179"/>
      <c r="L77" s="179"/>
      <c r="M77" s="179"/>
      <c r="N77" s="268"/>
      <c r="O77" s="272">
        <f t="shared" si="0"/>
        <v>13029</v>
      </c>
    </row>
    <row r="78" spans="1:15" ht="43.2">
      <c r="A78" s="179">
        <v>39</v>
      </c>
      <c r="B78" s="179" t="s">
        <v>4850</v>
      </c>
      <c r="C78" s="179">
        <v>3999</v>
      </c>
      <c r="D78" s="179">
        <v>3870</v>
      </c>
      <c r="E78" s="179">
        <v>3999</v>
      </c>
      <c r="F78" s="179">
        <v>3870</v>
      </c>
      <c r="G78" s="179">
        <v>3999</v>
      </c>
      <c r="H78" s="179">
        <v>3999</v>
      </c>
      <c r="I78" s="179">
        <v>3870</v>
      </c>
      <c r="J78" s="179">
        <v>3999</v>
      </c>
      <c r="K78" s="179">
        <v>3406</v>
      </c>
      <c r="L78" s="179">
        <v>3219</v>
      </c>
      <c r="M78" s="179">
        <v>3288</v>
      </c>
      <c r="N78" s="268">
        <v>3056</v>
      </c>
      <c r="O78" s="272">
        <f t="shared" si="0"/>
        <v>44574</v>
      </c>
    </row>
    <row r="79" spans="1:15">
      <c r="A79" s="179">
        <v>40</v>
      </c>
      <c r="B79" s="179" t="s">
        <v>4851</v>
      </c>
      <c r="C79" s="179">
        <v>3483</v>
      </c>
      <c r="D79" s="179">
        <v>3870</v>
      </c>
      <c r="E79" s="179">
        <v>3999</v>
      </c>
      <c r="F79" s="179">
        <v>3870</v>
      </c>
      <c r="G79" s="179">
        <v>3999</v>
      </c>
      <c r="H79" s="179">
        <v>3999</v>
      </c>
      <c r="I79" s="179">
        <v>3870</v>
      </c>
      <c r="J79" s="179">
        <v>3999</v>
      </c>
      <c r="K79" s="179">
        <v>3120</v>
      </c>
      <c r="L79" s="179">
        <v>2933</v>
      </c>
      <c r="M79" s="179">
        <v>2539</v>
      </c>
      <c r="N79" s="268">
        <v>2076</v>
      </c>
      <c r="O79" s="272">
        <f t="shared" si="0"/>
        <v>41757</v>
      </c>
    </row>
    <row r="80" spans="1:15" ht="43.2">
      <c r="A80" s="179">
        <v>41</v>
      </c>
      <c r="B80" s="179" t="s">
        <v>4852</v>
      </c>
      <c r="C80" s="179">
        <v>3999</v>
      </c>
      <c r="D80" s="179">
        <v>3870</v>
      </c>
      <c r="E80" s="179">
        <v>3999</v>
      </c>
      <c r="F80" s="179">
        <v>1161</v>
      </c>
      <c r="G80" s="179"/>
      <c r="H80" s="179"/>
      <c r="I80" s="179"/>
      <c r="J80" s="179"/>
      <c r="K80" s="179"/>
      <c r="L80" s="179"/>
      <c r="M80" s="179"/>
      <c r="N80" s="268"/>
      <c r="O80" s="272">
        <f t="shared" si="0"/>
        <v>13029</v>
      </c>
    </row>
    <row r="81" spans="1:15" ht="28.8">
      <c r="A81" s="179">
        <v>42</v>
      </c>
      <c r="B81" s="179" t="s">
        <v>4853</v>
      </c>
      <c r="C81" s="179">
        <v>3596</v>
      </c>
      <c r="D81" s="179">
        <v>3480</v>
      </c>
      <c r="E81" s="179">
        <v>3596</v>
      </c>
      <c r="F81" s="179">
        <v>3480</v>
      </c>
      <c r="G81" s="179">
        <v>3596</v>
      </c>
      <c r="H81" s="179">
        <v>3596</v>
      </c>
      <c r="I81" s="179">
        <v>3480</v>
      </c>
      <c r="J81" s="179">
        <v>3596</v>
      </c>
      <c r="K81" s="179">
        <v>2937</v>
      </c>
      <c r="L81" s="179">
        <v>2739</v>
      </c>
      <c r="M81" s="179">
        <v>2703</v>
      </c>
      <c r="N81" s="268">
        <v>2600</v>
      </c>
      <c r="O81" s="272">
        <f t="shared" si="0"/>
        <v>39399</v>
      </c>
    </row>
    <row r="82" spans="1:15" ht="43.2">
      <c r="A82" s="179">
        <v>43</v>
      </c>
      <c r="B82" s="179" t="s">
        <v>4854</v>
      </c>
      <c r="C82" s="179">
        <v>3870</v>
      </c>
      <c r="D82" s="179">
        <v>3354</v>
      </c>
      <c r="E82" s="179">
        <v>3870</v>
      </c>
      <c r="F82" s="179">
        <v>3870</v>
      </c>
      <c r="G82" s="179">
        <v>3870</v>
      </c>
      <c r="H82" s="179">
        <v>3999</v>
      </c>
      <c r="I82" s="179">
        <v>3612</v>
      </c>
      <c r="J82" s="179">
        <v>3870</v>
      </c>
      <c r="K82" s="179">
        <v>3054</v>
      </c>
      <c r="L82" s="179">
        <v>3094</v>
      </c>
      <c r="M82" s="179">
        <v>2931</v>
      </c>
      <c r="N82" s="268">
        <v>2931</v>
      </c>
      <c r="O82" s="272">
        <f t="shared" si="0"/>
        <v>42325</v>
      </c>
    </row>
    <row r="83" spans="1:15" ht="43.2">
      <c r="A83" s="179">
        <v>44</v>
      </c>
      <c r="B83" s="179" t="s">
        <v>4855</v>
      </c>
      <c r="C83" s="179">
        <v>3999</v>
      </c>
      <c r="D83" s="179">
        <v>3870</v>
      </c>
      <c r="E83" s="179">
        <v>3999</v>
      </c>
      <c r="F83" s="179">
        <v>1161</v>
      </c>
      <c r="G83" s="179"/>
      <c r="H83" s="179"/>
      <c r="I83" s="179"/>
      <c r="J83" s="179"/>
      <c r="K83" s="179"/>
      <c r="L83" s="179"/>
      <c r="M83" s="179"/>
      <c r="N83" s="268"/>
      <c r="O83" s="272">
        <f t="shared" si="0"/>
        <v>13029</v>
      </c>
    </row>
    <row r="84" spans="1:15" ht="28.8">
      <c r="A84" s="179">
        <v>45</v>
      </c>
      <c r="B84" s="179" t="s">
        <v>4856</v>
      </c>
      <c r="C84" s="179">
        <v>3999</v>
      </c>
      <c r="D84" s="179">
        <v>3870</v>
      </c>
      <c r="E84" s="179">
        <v>3999</v>
      </c>
      <c r="F84" s="179">
        <v>1161</v>
      </c>
      <c r="G84" s="179"/>
      <c r="H84" s="179"/>
      <c r="I84" s="179"/>
      <c r="J84" s="179"/>
      <c r="K84" s="179"/>
      <c r="L84" s="179"/>
      <c r="M84" s="179"/>
      <c r="N84" s="268"/>
      <c r="O84" s="272">
        <f t="shared" si="0"/>
        <v>13029</v>
      </c>
    </row>
    <row r="85" spans="1:15" ht="43.2">
      <c r="A85" s="179">
        <v>46</v>
      </c>
      <c r="B85" s="179" t="s">
        <v>4857</v>
      </c>
      <c r="C85" s="179">
        <v>3999</v>
      </c>
      <c r="D85" s="179">
        <v>3870</v>
      </c>
      <c r="E85" s="179">
        <v>3225</v>
      </c>
      <c r="F85" s="179">
        <v>0</v>
      </c>
      <c r="G85" s="179"/>
      <c r="H85" s="179"/>
      <c r="I85" s="179"/>
      <c r="J85" s="179"/>
      <c r="K85" s="179"/>
      <c r="L85" s="179"/>
      <c r="M85" s="179"/>
      <c r="N85" s="268"/>
      <c r="O85" s="272">
        <f t="shared" si="0"/>
        <v>11094</v>
      </c>
    </row>
    <row r="86" spans="1:15" ht="28.8">
      <c r="A86" s="179">
        <v>47</v>
      </c>
      <c r="B86" s="179" t="s">
        <v>4858</v>
      </c>
      <c r="C86" s="179">
        <v>3999</v>
      </c>
      <c r="D86" s="179">
        <v>3870</v>
      </c>
      <c r="E86" s="179">
        <v>3999</v>
      </c>
      <c r="F86" s="179">
        <v>1161</v>
      </c>
      <c r="G86" s="179"/>
      <c r="H86" s="179"/>
      <c r="I86" s="179"/>
      <c r="J86" s="179"/>
      <c r="K86" s="179"/>
      <c r="L86" s="179"/>
      <c r="M86" s="179"/>
      <c r="N86" s="268"/>
      <c r="O86" s="272">
        <f t="shared" si="0"/>
        <v>13029</v>
      </c>
    </row>
    <row r="87" spans="1:15" ht="43.2">
      <c r="A87" s="179">
        <v>48</v>
      </c>
      <c r="B87" s="179" t="s">
        <v>4859</v>
      </c>
      <c r="C87" s="179">
        <v>3999</v>
      </c>
      <c r="D87" s="179">
        <v>3870</v>
      </c>
      <c r="E87" s="179">
        <v>3999</v>
      </c>
      <c r="F87" s="179">
        <v>1161</v>
      </c>
      <c r="G87" s="179"/>
      <c r="H87" s="179"/>
      <c r="I87" s="179"/>
      <c r="J87" s="179"/>
      <c r="K87" s="179"/>
      <c r="L87" s="179"/>
      <c r="M87" s="179"/>
      <c r="N87" s="268"/>
      <c r="O87" s="272">
        <f t="shared" si="0"/>
        <v>13029</v>
      </c>
    </row>
    <row r="88" spans="1:15" ht="28.8">
      <c r="A88" s="179">
        <v>49</v>
      </c>
      <c r="B88" s="179" t="s">
        <v>4860</v>
      </c>
      <c r="C88" s="179">
        <v>3999</v>
      </c>
      <c r="D88" s="179">
        <v>3870</v>
      </c>
      <c r="E88" s="179">
        <v>3999</v>
      </c>
      <c r="F88" s="179">
        <v>1161</v>
      </c>
      <c r="G88" s="179"/>
      <c r="H88" s="179"/>
      <c r="I88" s="179"/>
      <c r="J88" s="179"/>
      <c r="K88" s="179"/>
      <c r="L88" s="179"/>
      <c r="M88" s="179"/>
      <c r="N88" s="268"/>
      <c r="O88" s="272">
        <f t="shared" si="0"/>
        <v>13029</v>
      </c>
    </row>
    <row r="89" spans="1:15" ht="43.2">
      <c r="A89" s="179">
        <v>50</v>
      </c>
      <c r="B89" s="179" t="s">
        <v>4861</v>
      </c>
      <c r="C89" s="179">
        <v>3999</v>
      </c>
      <c r="D89" s="179">
        <v>3870</v>
      </c>
      <c r="E89" s="179">
        <v>3999</v>
      </c>
      <c r="F89" s="179">
        <v>3741</v>
      </c>
      <c r="G89" s="179">
        <v>3999</v>
      </c>
      <c r="H89" s="179">
        <v>3999</v>
      </c>
      <c r="I89" s="179">
        <v>3870</v>
      </c>
      <c r="J89" s="179">
        <v>3999</v>
      </c>
      <c r="K89" s="179">
        <v>3011</v>
      </c>
      <c r="L89" s="179">
        <v>2824</v>
      </c>
      <c r="M89" s="179">
        <v>2893</v>
      </c>
      <c r="N89" s="268">
        <v>2661</v>
      </c>
      <c r="O89" s="272">
        <f t="shared" si="0"/>
        <v>42865</v>
      </c>
    </row>
    <row r="90" spans="1:15" ht="28.8">
      <c r="A90" s="179">
        <v>51</v>
      </c>
      <c r="B90" s="179" t="s">
        <v>4862</v>
      </c>
      <c r="C90" s="179">
        <v>0</v>
      </c>
      <c r="D90" s="179">
        <v>0</v>
      </c>
      <c r="E90" s="179">
        <v>0</v>
      </c>
      <c r="F90" s="179">
        <v>0</v>
      </c>
      <c r="G90" s="179"/>
      <c r="H90" s="179"/>
      <c r="I90" s="179"/>
      <c r="J90" s="179"/>
      <c r="K90" s="179"/>
      <c r="L90" s="179"/>
      <c r="M90" s="179"/>
      <c r="N90" s="268"/>
      <c r="O90" s="272">
        <f t="shared" si="0"/>
        <v>0</v>
      </c>
    </row>
    <row r="91" spans="1:15" ht="43.2">
      <c r="A91" s="179">
        <v>52</v>
      </c>
      <c r="B91" s="179" t="s">
        <v>4863</v>
      </c>
      <c r="C91" s="179">
        <v>3999</v>
      </c>
      <c r="D91" s="179">
        <v>3870</v>
      </c>
      <c r="E91" s="179">
        <v>3999</v>
      </c>
      <c r="F91" s="179">
        <v>3870</v>
      </c>
      <c r="G91" s="179">
        <v>3999</v>
      </c>
      <c r="H91" s="179">
        <v>3999</v>
      </c>
      <c r="I91" s="179">
        <v>3870</v>
      </c>
      <c r="J91" s="179">
        <v>3999</v>
      </c>
      <c r="K91" s="179">
        <v>3281</v>
      </c>
      <c r="L91" s="179">
        <v>3394</v>
      </c>
      <c r="M91" s="179">
        <v>3463</v>
      </c>
      <c r="N91" s="268">
        <v>3231</v>
      </c>
      <c r="O91" s="272">
        <f t="shared" si="0"/>
        <v>44974</v>
      </c>
    </row>
    <row r="92" spans="1:15" ht="28.8">
      <c r="A92" s="179">
        <v>53</v>
      </c>
      <c r="B92" s="179" t="s">
        <v>4864</v>
      </c>
      <c r="C92" s="179">
        <v>3999</v>
      </c>
      <c r="D92" s="179">
        <v>3870</v>
      </c>
      <c r="E92" s="179">
        <v>3999</v>
      </c>
      <c r="F92" s="179">
        <v>3870</v>
      </c>
      <c r="G92" s="179">
        <v>3999</v>
      </c>
      <c r="H92" s="179">
        <v>3999</v>
      </c>
      <c r="I92" s="179">
        <v>3870</v>
      </c>
      <c r="J92" s="179">
        <v>3999</v>
      </c>
      <c r="K92" s="179">
        <v>3011</v>
      </c>
      <c r="L92" s="179">
        <v>2824</v>
      </c>
      <c r="M92" s="179">
        <v>2893</v>
      </c>
      <c r="N92" s="268">
        <v>2661</v>
      </c>
      <c r="O92" s="272">
        <f t="shared" si="0"/>
        <v>42994</v>
      </c>
    </row>
    <row r="93" spans="1:15" ht="28.8">
      <c r="A93" s="179">
        <v>54</v>
      </c>
      <c r="B93" s="179" t="s">
        <v>4865</v>
      </c>
      <c r="C93" s="179">
        <v>3999</v>
      </c>
      <c r="D93" s="179">
        <v>3870</v>
      </c>
      <c r="E93" s="179">
        <v>3096</v>
      </c>
      <c r="F93" s="179">
        <v>0</v>
      </c>
      <c r="G93" s="179"/>
      <c r="H93" s="179"/>
      <c r="I93" s="179"/>
      <c r="J93" s="179"/>
      <c r="K93" s="179"/>
      <c r="L93" s="179"/>
      <c r="M93" s="179"/>
      <c r="N93" s="268"/>
      <c r="O93" s="272">
        <f t="shared" si="0"/>
        <v>10965</v>
      </c>
    </row>
    <row r="94" spans="1:15" ht="28.8">
      <c r="A94" s="179">
        <v>55</v>
      </c>
      <c r="B94" s="179" t="s">
        <v>4866</v>
      </c>
      <c r="C94" s="179">
        <v>3999</v>
      </c>
      <c r="D94" s="179">
        <v>3870</v>
      </c>
      <c r="E94" s="179">
        <v>3999</v>
      </c>
      <c r="F94" s="179">
        <v>3870</v>
      </c>
      <c r="G94" s="179">
        <v>3999</v>
      </c>
      <c r="H94" s="179">
        <v>3999</v>
      </c>
      <c r="I94" s="179">
        <v>3870</v>
      </c>
      <c r="J94" s="179">
        <v>2580</v>
      </c>
      <c r="K94" s="179">
        <v>3011</v>
      </c>
      <c r="L94" s="179"/>
      <c r="M94" s="179"/>
      <c r="N94" s="268"/>
      <c r="O94" s="272">
        <f t="shared" si="0"/>
        <v>33197</v>
      </c>
    </row>
    <row r="95" spans="1:15" ht="28.8">
      <c r="A95" s="179">
        <v>56</v>
      </c>
      <c r="B95" s="179" t="s">
        <v>4867</v>
      </c>
      <c r="C95" s="179">
        <v>3483</v>
      </c>
      <c r="D95" s="179">
        <v>3483</v>
      </c>
      <c r="E95" s="179">
        <v>3741</v>
      </c>
      <c r="F95" s="179">
        <v>3741</v>
      </c>
      <c r="G95" s="179">
        <v>3999</v>
      </c>
      <c r="H95" s="179">
        <v>3999</v>
      </c>
      <c r="I95" s="179">
        <v>3870</v>
      </c>
      <c r="J95" s="179">
        <v>3999</v>
      </c>
      <c r="K95" s="179">
        <v>3011</v>
      </c>
      <c r="L95" s="179">
        <v>2824</v>
      </c>
      <c r="M95" s="179">
        <v>2893</v>
      </c>
      <c r="N95" s="268">
        <v>2545</v>
      </c>
      <c r="O95" s="272">
        <f t="shared" si="0"/>
        <v>41588</v>
      </c>
    </row>
    <row r="96" spans="1:15" ht="28.8">
      <c r="A96" s="179">
        <v>57</v>
      </c>
      <c r="B96" s="179" t="s">
        <v>4868</v>
      </c>
      <c r="C96" s="179">
        <v>3999</v>
      </c>
      <c r="D96" s="179">
        <v>3870</v>
      </c>
      <c r="E96" s="179">
        <v>3999</v>
      </c>
      <c r="F96" s="179">
        <v>1161</v>
      </c>
      <c r="G96" s="179"/>
      <c r="H96" s="179"/>
      <c r="I96" s="179"/>
      <c r="J96" s="179"/>
      <c r="K96" s="179"/>
      <c r="L96" s="179"/>
      <c r="M96" s="179"/>
      <c r="N96" s="268"/>
      <c r="O96" s="272">
        <f t="shared" si="0"/>
        <v>13029</v>
      </c>
    </row>
    <row r="97" spans="1:15" ht="43.2">
      <c r="A97" s="179">
        <v>58</v>
      </c>
      <c r="B97" s="179" t="s">
        <v>4869</v>
      </c>
      <c r="C97" s="179">
        <v>3999</v>
      </c>
      <c r="D97" s="179">
        <v>3870</v>
      </c>
      <c r="E97" s="179">
        <v>3999</v>
      </c>
      <c r="F97" s="179">
        <v>3870</v>
      </c>
      <c r="G97" s="179">
        <v>3999</v>
      </c>
      <c r="H97" s="179">
        <v>3999</v>
      </c>
      <c r="I97" s="179">
        <v>3870</v>
      </c>
      <c r="J97" s="179">
        <v>3999</v>
      </c>
      <c r="K97" s="179">
        <v>3281</v>
      </c>
      <c r="L97" s="179">
        <v>3094</v>
      </c>
      <c r="M97" s="179">
        <v>3163</v>
      </c>
      <c r="N97" s="268">
        <v>2931</v>
      </c>
      <c r="O97" s="272">
        <f t="shared" si="0"/>
        <v>44074</v>
      </c>
    </row>
    <row r="98" spans="1:15" ht="43.2">
      <c r="A98" s="179">
        <v>59</v>
      </c>
      <c r="B98" s="179" t="s">
        <v>4870</v>
      </c>
      <c r="C98" s="179">
        <v>3999</v>
      </c>
      <c r="D98" s="179">
        <v>3870</v>
      </c>
      <c r="E98" s="179">
        <v>3096</v>
      </c>
      <c r="F98" s="179">
        <v>0</v>
      </c>
      <c r="G98" s="179"/>
      <c r="H98" s="179"/>
      <c r="I98" s="179"/>
      <c r="J98" s="179"/>
      <c r="K98" s="179"/>
      <c r="L98" s="179"/>
      <c r="M98" s="179"/>
      <c r="N98" s="268"/>
      <c r="O98" s="272">
        <f t="shared" si="0"/>
        <v>10965</v>
      </c>
    </row>
    <row r="99" spans="1:15" ht="43.2">
      <c r="A99" s="179">
        <v>60</v>
      </c>
      <c r="B99" s="179" t="s">
        <v>4871</v>
      </c>
      <c r="C99" s="179">
        <v>3999</v>
      </c>
      <c r="D99" s="179">
        <v>3870</v>
      </c>
      <c r="E99" s="179">
        <v>2967</v>
      </c>
      <c r="F99" s="179">
        <v>0</v>
      </c>
      <c r="G99" s="179"/>
      <c r="H99" s="179"/>
      <c r="I99" s="179"/>
      <c r="J99" s="179"/>
      <c r="K99" s="179"/>
      <c r="L99" s="179"/>
      <c r="M99" s="179"/>
      <c r="N99" s="268"/>
      <c r="O99" s="272">
        <f t="shared" si="0"/>
        <v>10836</v>
      </c>
    </row>
    <row r="100" spans="1:15" ht="43.2">
      <c r="A100" s="179">
        <v>61</v>
      </c>
      <c r="B100" s="179" t="s">
        <v>4872</v>
      </c>
      <c r="C100" s="179">
        <v>3999</v>
      </c>
      <c r="D100" s="179">
        <v>3870</v>
      </c>
      <c r="E100" s="179">
        <v>3999</v>
      </c>
      <c r="F100" s="179">
        <v>3354</v>
      </c>
      <c r="G100" s="179">
        <v>3999</v>
      </c>
      <c r="H100" s="179">
        <v>3999</v>
      </c>
      <c r="I100" s="179">
        <v>3870</v>
      </c>
      <c r="J100" s="179">
        <v>3999</v>
      </c>
      <c r="K100" s="179">
        <v>3281</v>
      </c>
      <c r="L100" s="179">
        <v>3219</v>
      </c>
      <c r="M100" s="179">
        <v>3288</v>
      </c>
      <c r="N100" s="268">
        <v>3056</v>
      </c>
      <c r="O100" s="272">
        <f t="shared" si="0"/>
        <v>43933</v>
      </c>
    </row>
    <row r="101" spans="1:15" ht="43.2">
      <c r="A101" s="179">
        <v>62</v>
      </c>
      <c r="B101" s="179" t="s">
        <v>4873</v>
      </c>
      <c r="C101" s="179">
        <v>3999</v>
      </c>
      <c r="D101" s="179">
        <v>3870</v>
      </c>
      <c r="E101" s="179">
        <v>3096</v>
      </c>
      <c r="F101" s="179">
        <v>0</v>
      </c>
      <c r="G101" s="179"/>
      <c r="H101" s="179"/>
      <c r="I101" s="179"/>
      <c r="J101" s="179"/>
      <c r="K101" s="179"/>
      <c r="L101" s="179"/>
      <c r="M101" s="179"/>
      <c r="N101" s="268"/>
      <c r="O101" s="272">
        <f t="shared" si="0"/>
        <v>10965</v>
      </c>
    </row>
    <row r="102" spans="1:15" ht="43.2">
      <c r="A102" s="179">
        <v>63</v>
      </c>
      <c r="B102" s="179" t="s">
        <v>4874</v>
      </c>
      <c r="C102" s="179">
        <v>3999</v>
      </c>
      <c r="D102" s="179">
        <v>3870</v>
      </c>
      <c r="E102" s="179">
        <v>3999</v>
      </c>
      <c r="F102" s="179">
        <v>1161</v>
      </c>
      <c r="G102" s="179"/>
      <c r="H102" s="179"/>
      <c r="I102" s="179"/>
      <c r="J102" s="179"/>
      <c r="K102" s="179"/>
      <c r="L102" s="179"/>
      <c r="M102" s="179"/>
      <c r="N102" s="268"/>
      <c r="O102" s="272">
        <f t="shared" si="0"/>
        <v>13029</v>
      </c>
    </row>
    <row r="103" spans="1:15" ht="28.8">
      <c r="A103" s="179">
        <v>64</v>
      </c>
      <c r="B103" s="179" t="s">
        <v>4813</v>
      </c>
      <c r="C103" s="179">
        <v>3999</v>
      </c>
      <c r="D103" s="179">
        <v>3870</v>
      </c>
      <c r="E103" s="179">
        <v>3999</v>
      </c>
      <c r="F103" s="179">
        <v>3870</v>
      </c>
      <c r="G103" s="179">
        <v>3999</v>
      </c>
      <c r="H103" s="179">
        <v>3999</v>
      </c>
      <c r="I103" s="179">
        <v>3870</v>
      </c>
      <c r="J103" s="179">
        <v>3999</v>
      </c>
      <c r="K103" s="179">
        <v>3406</v>
      </c>
      <c r="L103" s="179">
        <v>3219</v>
      </c>
      <c r="M103" s="179">
        <v>3288</v>
      </c>
      <c r="N103" s="268">
        <v>3056</v>
      </c>
      <c r="O103" s="272">
        <f t="shared" si="0"/>
        <v>44574</v>
      </c>
    </row>
    <row r="104" spans="1:15" ht="43.2">
      <c r="A104" s="179">
        <v>65</v>
      </c>
      <c r="B104" s="179" t="s">
        <v>4875</v>
      </c>
      <c r="C104" s="179">
        <v>3999</v>
      </c>
      <c r="D104" s="179">
        <v>3870</v>
      </c>
      <c r="E104" s="179">
        <v>3999</v>
      </c>
      <c r="F104" s="179">
        <v>3870</v>
      </c>
      <c r="G104" s="179">
        <v>3999</v>
      </c>
      <c r="H104" s="179">
        <v>3999</v>
      </c>
      <c r="I104" s="179">
        <v>3870</v>
      </c>
      <c r="J104" s="179">
        <v>3999</v>
      </c>
      <c r="K104" s="179">
        <v>3281</v>
      </c>
      <c r="L104" s="179">
        <v>3394</v>
      </c>
      <c r="M104" s="179">
        <v>3463</v>
      </c>
      <c r="N104" s="268">
        <v>3231</v>
      </c>
      <c r="O104" s="272">
        <f t="shared" si="0"/>
        <v>44974</v>
      </c>
    </row>
    <row r="105" spans="1:15" ht="28.8">
      <c r="A105" s="179">
        <v>66</v>
      </c>
      <c r="B105" s="179" t="s">
        <v>4876</v>
      </c>
      <c r="C105" s="179">
        <v>3999</v>
      </c>
      <c r="D105" s="179">
        <v>3870</v>
      </c>
      <c r="E105" s="179">
        <v>3096</v>
      </c>
      <c r="F105" s="179">
        <v>0</v>
      </c>
      <c r="G105" s="179"/>
      <c r="H105" s="179"/>
      <c r="I105" s="179"/>
      <c r="J105" s="179"/>
      <c r="K105" s="179"/>
      <c r="L105" s="179"/>
      <c r="M105" s="179"/>
      <c r="N105" s="268"/>
      <c r="O105" s="272">
        <f t="shared" ref="O105:O168" si="1">SUM(C105:N105)</f>
        <v>10965</v>
      </c>
    </row>
    <row r="106" spans="1:15" ht="28.8">
      <c r="A106" s="179">
        <v>67</v>
      </c>
      <c r="B106" s="179" t="s">
        <v>4877</v>
      </c>
      <c r="C106" s="179">
        <v>3999</v>
      </c>
      <c r="D106" s="179">
        <v>3870</v>
      </c>
      <c r="E106" s="179">
        <v>3999</v>
      </c>
      <c r="F106" s="179">
        <v>129</v>
      </c>
      <c r="G106" s="179"/>
      <c r="H106" s="179"/>
      <c r="I106" s="179"/>
      <c r="J106" s="179"/>
      <c r="K106" s="179"/>
      <c r="L106" s="179"/>
      <c r="M106" s="179"/>
      <c r="N106" s="268"/>
      <c r="O106" s="272">
        <f t="shared" si="1"/>
        <v>11997</v>
      </c>
    </row>
    <row r="107" spans="1:15" ht="28.8">
      <c r="A107" s="179">
        <v>68</v>
      </c>
      <c r="B107" s="179" t="s">
        <v>4878</v>
      </c>
      <c r="C107" s="179">
        <v>3999</v>
      </c>
      <c r="D107" s="179">
        <v>3870</v>
      </c>
      <c r="E107" s="179">
        <v>3999</v>
      </c>
      <c r="F107" s="179">
        <v>3870</v>
      </c>
      <c r="G107" s="179">
        <v>3999</v>
      </c>
      <c r="H107" s="179">
        <v>3999</v>
      </c>
      <c r="I107" s="179">
        <v>3870</v>
      </c>
      <c r="J107" s="179">
        <v>3999</v>
      </c>
      <c r="K107" s="179">
        <v>2995</v>
      </c>
      <c r="L107" s="179">
        <v>2808</v>
      </c>
      <c r="M107" s="179">
        <v>2877</v>
      </c>
      <c r="N107" s="268">
        <v>2645</v>
      </c>
      <c r="O107" s="272">
        <f t="shared" si="1"/>
        <v>42930</v>
      </c>
    </row>
    <row r="108" spans="1:15" ht="43.2">
      <c r="A108" s="179">
        <v>69</v>
      </c>
      <c r="B108" s="179" t="s">
        <v>4879</v>
      </c>
      <c r="C108" s="179">
        <v>3999</v>
      </c>
      <c r="D108" s="179">
        <v>3870</v>
      </c>
      <c r="E108" s="179">
        <v>3999</v>
      </c>
      <c r="F108" s="179">
        <v>1161</v>
      </c>
      <c r="G108" s="179"/>
      <c r="H108" s="179"/>
      <c r="I108" s="179"/>
      <c r="J108" s="179"/>
      <c r="K108" s="179"/>
      <c r="L108" s="179"/>
      <c r="M108" s="179"/>
      <c r="N108" s="268"/>
      <c r="O108" s="272">
        <f t="shared" si="1"/>
        <v>13029</v>
      </c>
    </row>
    <row r="109" spans="1:15" ht="43.2">
      <c r="A109" s="179">
        <v>70</v>
      </c>
      <c r="B109" s="179" t="s">
        <v>4880</v>
      </c>
      <c r="C109" s="179">
        <v>2322</v>
      </c>
      <c r="D109" s="179">
        <v>3870</v>
      </c>
      <c r="E109" s="179">
        <v>3999</v>
      </c>
      <c r="F109" s="179">
        <v>3870</v>
      </c>
      <c r="G109" s="179">
        <v>3999</v>
      </c>
      <c r="H109" s="179">
        <v>3999</v>
      </c>
      <c r="I109" s="179">
        <v>3870</v>
      </c>
      <c r="J109" s="179">
        <v>0</v>
      </c>
      <c r="K109" s="179">
        <v>3281</v>
      </c>
      <c r="L109" s="179">
        <v>3394</v>
      </c>
      <c r="M109" s="179">
        <v>3463</v>
      </c>
      <c r="N109" s="268">
        <v>3231</v>
      </c>
      <c r="O109" s="272">
        <f t="shared" si="1"/>
        <v>39298</v>
      </c>
    </row>
    <row r="110" spans="1:15" ht="28.8">
      <c r="A110" s="179">
        <v>71</v>
      </c>
      <c r="B110" s="179" t="s">
        <v>4881</v>
      </c>
      <c r="C110" s="179">
        <v>3999</v>
      </c>
      <c r="D110" s="179">
        <v>3870</v>
      </c>
      <c r="E110" s="179">
        <v>3999</v>
      </c>
      <c r="F110" s="179">
        <v>3870</v>
      </c>
      <c r="G110" s="179">
        <v>3999</v>
      </c>
      <c r="H110" s="179">
        <v>3999</v>
      </c>
      <c r="I110" s="179">
        <v>3870</v>
      </c>
      <c r="J110" s="179">
        <v>3999</v>
      </c>
      <c r="K110" s="179">
        <v>3281</v>
      </c>
      <c r="L110" s="179">
        <v>3094</v>
      </c>
      <c r="M110" s="179">
        <v>3163</v>
      </c>
      <c r="N110" s="268">
        <v>2931</v>
      </c>
      <c r="O110" s="272">
        <f t="shared" si="1"/>
        <v>44074</v>
      </c>
    </row>
    <row r="111" spans="1:15" ht="43.2">
      <c r="A111" s="179">
        <v>72</v>
      </c>
      <c r="B111" s="179" t="s">
        <v>4882</v>
      </c>
      <c r="C111" s="179">
        <v>3999</v>
      </c>
      <c r="D111" s="179">
        <v>3870</v>
      </c>
      <c r="E111" s="179">
        <v>3999</v>
      </c>
      <c r="F111" s="179">
        <v>1161</v>
      </c>
      <c r="G111" s="179"/>
      <c r="H111" s="179"/>
      <c r="I111" s="179"/>
      <c r="J111" s="179"/>
      <c r="K111" s="179"/>
      <c r="L111" s="179"/>
      <c r="M111" s="179"/>
      <c r="N111" s="268"/>
      <c r="O111" s="272">
        <f t="shared" si="1"/>
        <v>13029</v>
      </c>
    </row>
    <row r="112" spans="1:15" ht="43.2">
      <c r="A112" s="179">
        <v>73</v>
      </c>
      <c r="B112" s="179" t="s">
        <v>4883</v>
      </c>
      <c r="C112" s="179">
        <v>3999</v>
      </c>
      <c r="D112" s="179">
        <v>3870</v>
      </c>
      <c r="E112" s="179">
        <v>3999</v>
      </c>
      <c r="F112" s="179">
        <v>3870</v>
      </c>
      <c r="G112" s="179">
        <v>3999</v>
      </c>
      <c r="H112" s="179">
        <v>3999</v>
      </c>
      <c r="I112" s="179">
        <v>3870</v>
      </c>
      <c r="J112" s="179">
        <v>3999</v>
      </c>
      <c r="K112" s="179">
        <v>3281</v>
      </c>
      <c r="L112" s="179">
        <v>3094</v>
      </c>
      <c r="M112" s="179">
        <v>3163</v>
      </c>
      <c r="N112" s="268">
        <v>2931</v>
      </c>
      <c r="O112" s="272">
        <f t="shared" si="1"/>
        <v>44074</v>
      </c>
    </row>
    <row r="113" spans="1:15" ht="57.6">
      <c r="A113" s="179">
        <v>74</v>
      </c>
      <c r="B113" s="179" t="s">
        <v>4884</v>
      </c>
      <c r="C113" s="179">
        <v>3999</v>
      </c>
      <c r="D113" s="179">
        <v>3483</v>
      </c>
      <c r="E113" s="179">
        <v>3999</v>
      </c>
      <c r="F113" s="179">
        <v>3870</v>
      </c>
      <c r="G113" s="179">
        <v>3999</v>
      </c>
      <c r="H113" s="179">
        <v>3999</v>
      </c>
      <c r="I113" s="179">
        <v>3870</v>
      </c>
      <c r="J113" s="179">
        <v>3999</v>
      </c>
      <c r="K113" s="179">
        <v>3001</v>
      </c>
      <c r="L113" s="179">
        <v>2814</v>
      </c>
      <c r="M113" s="179">
        <v>2883</v>
      </c>
      <c r="N113" s="268">
        <v>2651</v>
      </c>
      <c r="O113" s="272">
        <f t="shared" si="1"/>
        <v>42567</v>
      </c>
    </row>
    <row r="114" spans="1:15" ht="43.2">
      <c r="A114" s="179">
        <v>75</v>
      </c>
      <c r="B114" s="179" t="s">
        <v>4885</v>
      </c>
      <c r="C114" s="179">
        <v>3870</v>
      </c>
      <c r="D114" s="179">
        <v>3483</v>
      </c>
      <c r="E114" s="179">
        <v>3999</v>
      </c>
      <c r="F114" s="179">
        <v>0</v>
      </c>
      <c r="G114" s="179">
        <v>0</v>
      </c>
      <c r="H114" s="179">
        <v>0</v>
      </c>
      <c r="I114" s="179">
        <v>0</v>
      </c>
      <c r="J114" s="179">
        <v>3870</v>
      </c>
      <c r="K114" s="179">
        <v>1315</v>
      </c>
      <c r="L114" s="179">
        <v>2337</v>
      </c>
      <c r="M114" s="179">
        <v>3087</v>
      </c>
      <c r="N114" s="268">
        <v>2855</v>
      </c>
      <c r="O114" s="272">
        <f t="shared" si="1"/>
        <v>24816</v>
      </c>
    </row>
    <row r="115" spans="1:15" ht="43.2">
      <c r="A115" s="179">
        <v>76</v>
      </c>
      <c r="B115" s="179" t="s">
        <v>4886</v>
      </c>
      <c r="C115" s="179">
        <v>3999</v>
      </c>
      <c r="D115" s="179">
        <v>3870</v>
      </c>
      <c r="E115" s="179">
        <v>3999</v>
      </c>
      <c r="F115" s="179">
        <v>1161</v>
      </c>
      <c r="G115" s="179"/>
      <c r="H115" s="179"/>
      <c r="I115" s="179"/>
      <c r="J115" s="179"/>
      <c r="K115" s="179"/>
      <c r="L115" s="179"/>
      <c r="M115" s="179"/>
      <c r="N115" s="268"/>
      <c r="O115" s="272">
        <f t="shared" si="1"/>
        <v>13029</v>
      </c>
    </row>
    <row r="116" spans="1:15" ht="28.8">
      <c r="A116" s="179">
        <v>77</v>
      </c>
      <c r="B116" s="179" t="s">
        <v>4887</v>
      </c>
      <c r="C116" s="179">
        <v>3999</v>
      </c>
      <c r="D116" s="179">
        <v>3870</v>
      </c>
      <c r="E116" s="179">
        <v>3999</v>
      </c>
      <c r="F116" s="179">
        <v>1161</v>
      </c>
      <c r="G116" s="179"/>
      <c r="H116" s="179"/>
      <c r="I116" s="179"/>
      <c r="J116" s="179"/>
      <c r="K116" s="179"/>
      <c r="L116" s="179"/>
      <c r="M116" s="179"/>
      <c r="N116" s="268"/>
      <c r="O116" s="272">
        <f t="shared" si="1"/>
        <v>13029</v>
      </c>
    </row>
    <row r="117" spans="1:15" ht="43.2">
      <c r="A117" s="179">
        <v>78</v>
      </c>
      <c r="B117" s="179" t="s">
        <v>4888</v>
      </c>
      <c r="C117" s="179">
        <v>3870</v>
      </c>
      <c r="D117" s="179">
        <v>3354</v>
      </c>
      <c r="E117" s="179">
        <v>3999</v>
      </c>
      <c r="F117" s="179">
        <v>3483</v>
      </c>
      <c r="G117" s="179">
        <v>2967</v>
      </c>
      <c r="H117" s="179">
        <v>3999</v>
      </c>
      <c r="I117" s="179">
        <v>3870</v>
      </c>
      <c r="J117" s="179">
        <v>3999</v>
      </c>
      <c r="K117" s="179">
        <v>3406</v>
      </c>
      <c r="L117" s="179">
        <v>3519</v>
      </c>
      <c r="M117" s="179">
        <v>3588</v>
      </c>
      <c r="N117" s="268">
        <v>3009</v>
      </c>
      <c r="O117" s="272">
        <f t="shared" si="1"/>
        <v>43063</v>
      </c>
    </row>
    <row r="118" spans="1:15" ht="43.2">
      <c r="A118" s="179">
        <v>79</v>
      </c>
      <c r="B118" s="179" t="s">
        <v>4889</v>
      </c>
      <c r="C118" s="179">
        <v>3999</v>
      </c>
      <c r="D118" s="179">
        <v>3870</v>
      </c>
      <c r="E118" s="179">
        <v>3999</v>
      </c>
      <c r="F118" s="179">
        <v>3870</v>
      </c>
      <c r="G118" s="179">
        <v>3999</v>
      </c>
      <c r="H118" s="179">
        <v>3999</v>
      </c>
      <c r="I118" s="179">
        <v>3870</v>
      </c>
      <c r="J118" s="179">
        <v>3999</v>
      </c>
      <c r="K118" s="179">
        <v>3011</v>
      </c>
      <c r="L118" s="179">
        <v>2824</v>
      </c>
      <c r="M118" s="179">
        <v>2893</v>
      </c>
      <c r="N118" s="268">
        <v>2661</v>
      </c>
      <c r="O118" s="272">
        <f t="shared" si="1"/>
        <v>42994</v>
      </c>
    </row>
    <row r="119" spans="1:15" ht="43.2">
      <c r="A119" s="179">
        <v>80</v>
      </c>
      <c r="B119" s="179" t="s">
        <v>4890</v>
      </c>
      <c r="C119" s="179">
        <v>3999</v>
      </c>
      <c r="D119" s="179">
        <v>3870</v>
      </c>
      <c r="E119" s="179">
        <v>3999</v>
      </c>
      <c r="F119" s="179">
        <v>1161</v>
      </c>
      <c r="G119" s="179"/>
      <c r="H119" s="179"/>
      <c r="I119" s="179"/>
      <c r="J119" s="179"/>
      <c r="K119" s="179"/>
      <c r="L119" s="179"/>
      <c r="M119" s="179"/>
      <c r="N119" s="268"/>
      <c r="O119" s="272">
        <f t="shared" si="1"/>
        <v>13029</v>
      </c>
    </row>
    <row r="120" spans="1:15" ht="28.8">
      <c r="A120" s="179">
        <v>81</v>
      </c>
      <c r="B120" s="179" t="s">
        <v>4891</v>
      </c>
      <c r="C120" s="179">
        <v>3999</v>
      </c>
      <c r="D120" s="179">
        <v>3870</v>
      </c>
      <c r="E120" s="179">
        <v>3999</v>
      </c>
      <c r="F120" s="179">
        <v>1161</v>
      </c>
      <c r="G120" s="179"/>
      <c r="H120" s="179"/>
      <c r="I120" s="179"/>
      <c r="J120" s="179"/>
      <c r="K120" s="179"/>
      <c r="L120" s="179"/>
      <c r="M120" s="179"/>
      <c r="N120" s="268"/>
      <c r="O120" s="272">
        <f t="shared" si="1"/>
        <v>13029</v>
      </c>
    </row>
    <row r="121" spans="1:15" ht="28.8">
      <c r="A121" s="179">
        <v>82</v>
      </c>
      <c r="B121" s="179" t="s">
        <v>4892</v>
      </c>
      <c r="C121" s="179">
        <v>3999</v>
      </c>
      <c r="D121" s="179">
        <v>3612</v>
      </c>
      <c r="E121" s="179">
        <v>3999</v>
      </c>
      <c r="F121" s="179">
        <v>1161</v>
      </c>
      <c r="G121" s="179"/>
      <c r="H121" s="179"/>
      <c r="I121" s="179"/>
      <c r="J121" s="179"/>
      <c r="K121" s="179"/>
      <c r="L121" s="179"/>
      <c r="M121" s="179"/>
      <c r="N121" s="268"/>
      <c r="O121" s="272">
        <f t="shared" si="1"/>
        <v>12771</v>
      </c>
    </row>
    <row r="122" spans="1:15" ht="43.2">
      <c r="A122" s="179">
        <v>83</v>
      </c>
      <c r="B122" s="179" t="s">
        <v>4893</v>
      </c>
      <c r="C122" s="179">
        <v>3999</v>
      </c>
      <c r="D122" s="179">
        <v>3870</v>
      </c>
      <c r="E122" s="179">
        <v>3999</v>
      </c>
      <c r="F122" s="179">
        <v>1161</v>
      </c>
      <c r="G122" s="179"/>
      <c r="H122" s="179"/>
      <c r="I122" s="179"/>
      <c r="J122" s="179"/>
      <c r="K122" s="179"/>
      <c r="L122" s="179"/>
      <c r="M122" s="179"/>
      <c r="N122" s="268"/>
      <c r="O122" s="272">
        <f t="shared" si="1"/>
        <v>13029</v>
      </c>
    </row>
    <row r="123" spans="1:15" ht="43.2">
      <c r="A123" s="179">
        <v>84</v>
      </c>
      <c r="B123" s="179" t="s">
        <v>4894</v>
      </c>
      <c r="C123" s="179">
        <v>3999</v>
      </c>
      <c r="D123" s="179">
        <v>3870</v>
      </c>
      <c r="E123" s="179">
        <v>3999</v>
      </c>
      <c r="F123" s="179">
        <v>3870</v>
      </c>
      <c r="G123" s="179">
        <v>3999</v>
      </c>
      <c r="H123" s="179">
        <v>3999</v>
      </c>
      <c r="I123" s="179">
        <v>3870</v>
      </c>
      <c r="J123" s="179">
        <v>3999</v>
      </c>
      <c r="K123" s="179">
        <v>3281</v>
      </c>
      <c r="L123" s="179">
        <v>3394</v>
      </c>
      <c r="M123" s="179">
        <v>3463</v>
      </c>
      <c r="N123" s="268">
        <v>3231</v>
      </c>
      <c r="O123" s="272">
        <f t="shared" si="1"/>
        <v>44974</v>
      </c>
    </row>
    <row r="124" spans="1:15" ht="43.2">
      <c r="A124" s="179">
        <v>85</v>
      </c>
      <c r="B124" s="179" t="s">
        <v>4895</v>
      </c>
      <c r="C124" s="179">
        <v>3999</v>
      </c>
      <c r="D124" s="179">
        <v>3870</v>
      </c>
      <c r="E124" s="179">
        <v>3999</v>
      </c>
      <c r="F124" s="179">
        <v>1161</v>
      </c>
      <c r="G124" s="179"/>
      <c r="H124" s="179"/>
      <c r="I124" s="179"/>
      <c r="J124" s="179"/>
      <c r="K124" s="179"/>
      <c r="L124" s="179"/>
      <c r="M124" s="179"/>
      <c r="N124" s="268"/>
      <c r="O124" s="272">
        <f t="shared" si="1"/>
        <v>13029</v>
      </c>
    </row>
    <row r="125" spans="1:15" ht="28.8">
      <c r="A125" s="179">
        <v>86</v>
      </c>
      <c r="B125" s="179" t="s">
        <v>4896</v>
      </c>
      <c r="C125" s="179">
        <v>3999</v>
      </c>
      <c r="D125" s="179">
        <v>3870</v>
      </c>
      <c r="E125" s="179">
        <v>3999</v>
      </c>
      <c r="F125" s="179">
        <v>3870</v>
      </c>
      <c r="G125" s="179">
        <v>3999</v>
      </c>
      <c r="H125" s="179">
        <v>3999</v>
      </c>
      <c r="I125" s="179">
        <v>3870</v>
      </c>
      <c r="J125" s="179">
        <v>3999</v>
      </c>
      <c r="K125" s="179">
        <v>3406</v>
      </c>
      <c r="L125" s="179">
        <v>3519</v>
      </c>
      <c r="M125" s="179">
        <v>3588</v>
      </c>
      <c r="N125" s="268">
        <v>3356</v>
      </c>
      <c r="O125" s="272">
        <f t="shared" si="1"/>
        <v>45474</v>
      </c>
    </row>
    <row r="126" spans="1:15">
      <c r="A126" s="179">
        <v>87</v>
      </c>
      <c r="B126" s="179" t="s">
        <v>4897</v>
      </c>
      <c r="C126" s="179">
        <v>3999</v>
      </c>
      <c r="D126" s="179">
        <v>3870</v>
      </c>
      <c r="E126" s="179">
        <v>3999</v>
      </c>
      <c r="F126" s="179">
        <v>3870</v>
      </c>
      <c r="G126" s="179">
        <v>3999</v>
      </c>
      <c r="H126" s="179">
        <v>3999</v>
      </c>
      <c r="I126" s="179">
        <v>3870</v>
      </c>
      <c r="J126" s="179">
        <v>3999</v>
      </c>
      <c r="K126" s="179">
        <v>3406</v>
      </c>
      <c r="L126" s="179">
        <v>3219</v>
      </c>
      <c r="M126" s="179">
        <v>3288</v>
      </c>
      <c r="N126" s="268">
        <v>3056</v>
      </c>
      <c r="O126" s="272">
        <f t="shared" si="1"/>
        <v>44574</v>
      </c>
    </row>
    <row r="127" spans="1:15" ht="28.8">
      <c r="A127" s="179">
        <v>88</v>
      </c>
      <c r="B127" s="179" t="s">
        <v>4898</v>
      </c>
      <c r="C127" s="179">
        <v>3870</v>
      </c>
      <c r="D127" s="179">
        <v>3483</v>
      </c>
      <c r="E127" s="179">
        <v>3999</v>
      </c>
      <c r="F127" s="179">
        <v>3870</v>
      </c>
      <c r="G127" s="179">
        <v>3870</v>
      </c>
      <c r="H127" s="179">
        <v>3999</v>
      </c>
      <c r="I127" s="179">
        <v>3870</v>
      </c>
      <c r="J127" s="179">
        <v>3999</v>
      </c>
      <c r="K127" s="179">
        <v>3281</v>
      </c>
      <c r="L127" s="179">
        <v>3394</v>
      </c>
      <c r="M127" s="179">
        <v>3463</v>
      </c>
      <c r="N127" s="268">
        <v>2074</v>
      </c>
      <c r="O127" s="272">
        <f t="shared" si="1"/>
        <v>43172</v>
      </c>
    </row>
    <row r="128" spans="1:15" ht="28.8">
      <c r="A128" s="179">
        <v>89</v>
      </c>
      <c r="B128" s="179" t="s">
        <v>4899</v>
      </c>
      <c r="C128" s="179">
        <v>3999</v>
      </c>
      <c r="D128" s="179">
        <v>3870</v>
      </c>
      <c r="E128" s="179">
        <v>3999</v>
      </c>
      <c r="F128" s="179">
        <v>3870</v>
      </c>
      <c r="G128" s="179">
        <v>3999</v>
      </c>
      <c r="H128" s="179">
        <v>3999</v>
      </c>
      <c r="I128" s="179">
        <v>3870</v>
      </c>
      <c r="J128" s="179">
        <v>3999</v>
      </c>
      <c r="K128" s="179">
        <v>3281</v>
      </c>
      <c r="L128" s="179">
        <v>3094</v>
      </c>
      <c r="M128" s="179">
        <v>3163</v>
      </c>
      <c r="N128" s="268">
        <v>2931</v>
      </c>
      <c r="O128" s="272">
        <f t="shared" si="1"/>
        <v>44074</v>
      </c>
    </row>
    <row r="129" spans="1:15" ht="28.8">
      <c r="A129" s="179">
        <v>90</v>
      </c>
      <c r="B129" s="179" t="s">
        <v>4900</v>
      </c>
      <c r="C129" s="179">
        <v>3225</v>
      </c>
      <c r="D129" s="179">
        <v>3483</v>
      </c>
      <c r="E129" s="179">
        <v>3999</v>
      </c>
      <c r="F129" s="179">
        <v>3483</v>
      </c>
      <c r="G129" s="179">
        <v>3741</v>
      </c>
      <c r="H129" s="179">
        <v>3999</v>
      </c>
      <c r="I129" s="179">
        <v>3870</v>
      </c>
      <c r="J129" s="179">
        <v>3612</v>
      </c>
      <c r="K129" s="179">
        <v>3011</v>
      </c>
      <c r="L129" s="179">
        <v>2711</v>
      </c>
      <c r="M129" s="179">
        <v>2777</v>
      </c>
      <c r="N129" s="268">
        <v>1736</v>
      </c>
      <c r="O129" s="272">
        <f t="shared" si="1"/>
        <v>39647</v>
      </c>
    </row>
    <row r="130" spans="1:15" ht="43.2">
      <c r="A130" s="179">
        <v>91</v>
      </c>
      <c r="B130" s="179" t="s">
        <v>4901</v>
      </c>
      <c r="C130" s="179">
        <v>3741</v>
      </c>
      <c r="D130" s="179">
        <v>3612</v>
      </c>
      <c r="E130" s="179">
        <v>0</v>
      </c>
      <c r="F130" s="179">
        <v>0</v>
      </c>
      <c r="G130" s="179">
        <v>3999</v>
      </c>
      <c r="H130" s="179">
        <v>3999</v>
      </c>
      <c r="I130" s="179">
        <v>3870</v>
      </c>
      <c r="J130" s="179">
        <v>2967</v>
      </c>
      <c r="K130" s="179">
        <v>3030</v>
      </c>
      <c r="L130" s="179">
        <v>2843</v>
      </c>
      <c r="M130" s="179">
        <v>2912</v>
      </c>
      <c r="N130" s="268">
        <v>2680</v>
      </c>
      <c r="O130" s="272">
        <f t="shared" si="1"/>
        <v>33653</v>
      </c>
    </row>
    <row r="131" spans="1:15" ht="43.2">
      <c r="A131" s="179">
        <v>92</v>
      </c>
      <c r="B131" s="179" t="s">
        <v>4902</v>
      </c>
      <c r="C131" s="179">
        <v>3999</v>
      </c>
      <c r="D131" s="179">
        <v>3870</v>
      </c>
      <c r="E131" s="179">
        <v>3999</v>
      </c>
      <c r="F131" s="179">
        <v>3870</v>
      </c>
      <c r="G131" s="179">
        <v>3999</v>
      </c>
      <c r="H131" s="179">
        <v>3999</v>
      </c>
      <c r="I131" s="179">
        <v>3870</v>
      </c>
      <c r="J131" s="179">
        <v>3999</v>
      </c>
      <c r="K131" s="179">
        <v>3406</v>
      </c>
      <c r="L131" s="179">
        <v>3219</v>
      </c>
      <c r="M131" s="179">
        <v>3288</v>
      </c>
      <c r="N131" s="268">
        <v>2940</v>
      </c>
      <c r="O131" s="272">
        <f t="shared" si="1"/>
        <v>44458</v>
      </c>
    </row>
    <row r="132" spans="1:15" ht="43.2">
      <c r="A132" s="179">
        <v>93</v>
      </c>
      <c r="B132" s="179" t="s">
        <v>4903</v>
      </c>
      <c r="C132" s="179">
        <v>3999</v>
      </c>
      <c r="D132" s="179">
        <v>3870</v>
      </c>
      <c r="E132" s="179">
        <v>3999</v>
      </c>
      <c r="F132" s="179">
        <v>3870</v>
      </c>
      <c r="G132" s="179">
        <v>3999</v>
      </c>
      <c r="H132" s="179">
        <v>3999</v>
      </c>
      <c r="I132" s="179">
        <v>3870</v>
      </c>
      <c r="J132" s="179">
        <v>3999</v>
      </c>
      <c r="K132" s="179">
        <v>3406</v>
      </c>
      <c r="L132" s="179">
        <v>3219</v>
      </c>
      <c r="M132" s="179">
        <v>3288</v>
      </c>
      <c r="N132" s="268">
        <v>2709</v>
      </c>
      <c r="O132" s="272">
        <f t="shared" si="1"/>
        <v>44227</v>
      </c>
    </row>
    <row r="133" spans="1:15" ht="43.2">
      <c r="A133" s="179">
        <v>94</v>
      </c>
      <c r="B133" s="179" t="s">
        <v>4904</v>
      </c>
      <c r="C133" s="179">
        <v>3870</v>
      </c>
      <c r="D133" s="179">
        <v>3354</v>
      </c>
      <c r="E133" s="179">
        <v>3999</v>
      </c>
      <c r="F133" s="179">
        <v>3741</v>
      </c>
      <c r="G133" s="179">
        <v>3870</v>
      </c>
      <c r="H133" s="179">
        <v>3999</v>
      </c>
      <c r="I133" s="179">
        <v>3870</v>
      </c>
      <c r="J133" s="179">
        <v>3612</v>
      </c>
      <c r="K133" s="179">
        <v>3406</v>
      </c>
      <c r="L133" s="179">
        <v>3219</v>
      </c>
      <c r="M133" s="179">
        <v>3288</v>
      </c>
      <c r="N133" s="268">
        <v>2709</v>
      </c>
      <c r="O133" s="272">
        <f t="shared" si="1"/>
        <v>42937</v>
      </c>
    </row>
    <row r="134" spans="1:15" ht="28.8">
      <c r="A134" s="179">
        <v>95</v>
      </c>
      <c r="B134" s="179" t="s">
        <v>4905</v>
      </c>
      <c r="C134" s="179">
        <v>3596</v>
      </c>
      <c r="D134" s="179">
        <v>3132</v>
      </c>
      <c r="E134" s="179">
        <v>3596</v>
      </c>
      <c r="F134" s="179">
        <v>3364</v>
      </c>
      <c r="G134" s="179">
        <v>3596</v>
      </c>
      <c r="H134" s="179">
        <v>3596</v>
      </c>
      <c r="I134" s="179">
        <v>3480</v>
      </c>
      <c r="J134" s="179">
        <v>3596</v>
      </c>
      <c r="K134" s="179">
        <v>2792</v>
      </c>
      <c r="L134" s="179">
        <v>2594</v>
      </c>
      <c r="M134" s="179">
        <v>2663</v>
      </c>
      <c r="N134" s="268">
        <v>1829</v>
      </c>
      <c r="O134" s="272">
        <f t="shared" si="1"/>
        <v>37834</v>
      </c>
    </row>
    <row r="135" spans="1:15" ht="28.8">
      <c r="A135" s="179">
        <v>96</v>
      </c>
      <c r="B135" s="179" t="s">
        <v>4906</v>
      </c>
      <c r="C135" s="179">
        <v>3999</v>
      </c>
      <c r="D135" s="179">
        <v>3483</v>
      </c>
      <c r="E135" s="179">
        <v>3999</v>
      </c>
      <c r="F135" s="179">
        <v>3483</v>
      </c>
      <c r="G135" s="179">
        <v>3999</v>
      </c>
      <c r="H135" s="179">
        <v>3612</v>
      </c>
      <c r="I135" s="179">
        <v>3870</v>
      </c>
      <c r="J135" s="179">
        <v>3999</v>
      </c>
      <c r="K135" s="179">
        <v>3147</v>
      </c>
      <c r="L135" s="179">
        <v>2960</v>
      </c>
      <c r="M135" s="179">
        <v>3029</v>
      </c>
      <c r="N135" s="268">
        <v>2103</v>
      </c>
      <c r="O135" s="272">
        <f t="shared" si="1"/>
        <v>41683</v>
      </c>
    </row>
    <row r="136" spans="1:15" ht="28.8">
      <c r="A136" s="179">
        <v>97</v>
      </c>
      <c r="B136" s="179" t="s">
        <v>4907</v>
      </c>
      <c r="C136" s="179">
        <v>3870</v>
      </c>
      <c r="D136" s="179">
        <v>3096</v>
      </c>
      <c r="E136" s="179">
        <v>3999</v>
      </c>
      <c r="F136" s="179">
        <v>1032</v>
      </c>
      <c r="G136" s="179"/>
      <c r="H136" s="179"/>
      <c r="I136" s="179"/>
      <c r="J136" s="179"/>
      <c r="K136" s="179"/>
      <c r="L136" s="179"/>
      <c r="M136" s="179"/>
      <c r="N136" s="268"/>
      <c r="O136" s="272">
        <f t="shared" si="1"/>
        <v>11997</v>
      </c>
    </row>
    <row r="137" spans="1:15" ht="43.2">
      <c r="A137" s="179">
        <v>98</v>
      </c>
      <c r="B137" s="179" t="s">
        <v>4908</v>
      </c>
      <c r="C137" s="179">
        <v>3999</v>
      </c>
      <c r="D137" s="179">
        <v>3870</v>
      </c>
      <c r="E137" s="179">
        <v>3999</v>
      </c>
      <c r="F137" s="179">
        <v>1161</v>
      </c>
      <c r="G137" s="179"/>
      <c r="H137" s="179"/>
      <c r="I137" s="179"/>
      <c r="J137" s="179"/>
      <c r="K137" s="179"/>
      <c r="L137" s="179"/>
      <c r="M137" s="179"/>
      <c r="N137" s="268"/>
      <c r="O137" s="272">
        <f t="shared" si="1"/>
        <v>13029</v>
      </c>
    </row>
    <row r="138" spans="1:15" ht="43.2">
      <c r="A138" s="179">
        <v>99</v>
      </c>
      <c r="B138" s="179" t="s">
        <v>4909</v>
      </c>
      <c r="C138" s="179">
        <v>3999</v>
      </c>
      <c r="D138" s="179">
        <v>3870</v>
      </c>
      <c r="E138" s="179">
        <v>3999</v>
      </c>
      <c r="F138" s="179">
        <v>3870</v>
      </c>
      <c r="G138" s="179">
        <v>3999</v>
      </c>
      <c r="H138" s="179">
        <v>3870</v>
      </c>
      <c r="I138" s="179">
        <v>3870</v>
      </c>
      <c r="J138" s="179">
        <v>3999</v>
      </c>
      <c r="K138" s="179">
        <v>3406</v>
      </c>
      <c r="L138" s="179">
        <v>3219</v>
      </c>
      <c r="M138" s="179">
        <v>3288</v>
      </c>
      <c r="N138" s="268">
        <v>2709</v>
      </c>
      <c r="O138" s="272">
        <f t="shared" si="1"/>
        <v>44098</v>
      </c>
    </row>
    <row r="139" spans="1:15" ht="28.8">
      <c r="A139" s="179">
        <v>100</v>
      </c>
      <c r="B139" s="179" t="s">
        <v>4910</v>
      </c>
      <c r="C139" s="179">
        <v>3999</v>
      </c>
      <c r="D139" s="179">
        <v>3741</v>
      </c>
      <c r="E139" s="179">
        <v>3999</v>
      </c>
      <c r="F139" s="179">
        <v>3741</v>
      </c>
      <c r="G139" s="179">
        <v>3999</v>
      </c>
      <c r="H139" s="179">
        <v>3999</v>
      </c>
      <c r="I139" s="179">
        <v>3870</v>
      </c>
      <c r="J139" s="179">
        <v>3999</v>
      </c>
      <c r="K139" s="179">
        <v>3406</v>
      </c>
      <c r="L139" s="179">
        <v>3519</v>
      </c>
      <c r="M139" s="179">
        <v>3472</v>
      </c>
      <c r="N139" s="268">
        <v>3009</v>
      </c>
      <c r="O139" s="272">
        <f t="shared" si="1"/>
        <v>44753</v>
      </c>
    </row>
    <row r="140" spans="1:15" ht="28.8">
      <c r="A140" s="179">
        <v>101</v>
      </c>
      <c r="B140" s="179" t="s">
        <v>4911</v>
      </c>
      <c r="C140" s="179">
        <v>3999</v>
      </c>
      <c r="D140" s="179">
        <v>3870</v>
      </c>
      <c r="E140" s="179">
        <v>3999</v>
      </c>
      <c r="F140" s="179">
        <v>3870</v>
      </c>
      <c r="G140" s="179">
        <v>3999</v>
      </c>
      <c r="H140" s="179">
        <v>3999</v>
      </c>
      <c r="I140" s="179">
        <v>3870</v>
      </c>
      <c r="J140" s="179">
        <v>3999</v>
      </c>
      <c r="K140" s="179">
        <v>3011</v>
      </c>
      <c r="L140" s="179">
        <v>2824</v>
      </c>
      <c r="M140" s="179">
        <v>2893</v>
      </c>
      <c r="N140" s="268">
        <v>2661</v>
      </c>
      <c r="O140" s="272">
        <f t="shared" si="1"/>
        <v>42994</v>
      </c>
    </row>
    <row r="141" spans="1:15" ht="43.2">
      <c r="A141" s="179">
        <v>102</v>
      </c>
      <c r="B141" s="179" t="s">
        <v>4912</v>
      </c>
      <c r="C141" s="179">
        <v>3999</v>
      </c>
      <c r="D141" s="179">
        <v>3870</v>
      </c>
      <c r="E141" s="179">
        <v>3096</v>
      </c>
      <c r="F141" s="179">
        <v>0</v>
      </c>
      <c r="G141" s="179"/>
      <c r="H141" s="179"/>
      <c r="I141" s="179"/>
      <c r="J141" s="179"/>
      <c r="K141" s="179"/>
      <c r="L141" s="179"/>
      <c r="M141" s="179"/>
      <c r="N141" s="268"/>
      <c r="O141" s="272">
        <f t="shared" si="1"/>
        <v>10965</v>
      </c>
    </row>
    <row r="142" spans="1:15" ht="28.8">
      <c r="A142" s="179">
        <v>103</v>
      </c>
      <c r="B142" s="179" t="s">
        <v>4913</v>
      </c>
      <c r="C142" s="179">
        <v>3999</v>
      </c>
      <c r="D142" s="179">
        <v>3612</v>
      </c>
      <c r="E142" s="179">
        <v>3999</v>
      </c>
      <c r="F142" s="179">
        <v>3741</v>
      </c>
      <c r="G142" s="179">
        <v>3999</v>
      </c>
      <c r="H142" s="179">
        <v>3999</v>
      </c>
      <c r="I142" s="179">
        <v>3870</v>
      </c>
      <c r="J142" s="179">
        <v>3999</v>
      </c>
      <c r="K142" s="179">
        <v>3406</v>
      </c>
      <c r="L142" s="179">
        <v>3219</v>
      </c>
      <c r="M142" s="179">
        <v>3288</v>
      </c>
      <c r="N142" s="268">
        <v>2825</v>
      </c>
      <c r="O142" s="272">
        <f t="shared" si="1"/>
        <v>43956</v>
      </c>
    </row>
    <row r="143" spans="1:15" ht="43.2">
      <c r="A143" s="179">
        <v>104</v>
      </c>
      <c r="B143" s="179" t="s">
        <v>4914</v>
      </c>
      <c r="C143" s="179">
        <v>3741</v>
      </c>
      <c r="D143" s="179">
        <v>3741</v>
      </c>
      <c r="E143" s="179">
        <v>3999</v>
      </c>
      <c r="F143" s="179">
        <v>3612</v>
      </c>
      <c r="G143" s="179">
        <v>3999</v>
      </c>
      <c r="H143" s="179">
        <v>3870</v>
      </c>
      <c r="I143" s="179">
        <v>3870</v>
      </c>
      <c r="J143" s="179">
        <v>3612</v>
      </c>
      <c r="K143" s="179">
        <v>3406</v>
      </c>
      <c r="L143" s="179">
        <v>2879</v>
      </c>
      <c r="M143" s="179">
        <v>2940</v>
      </c>
      <c r="N143" s="268">
        <v>2477</v>
      </c>
      <c r="O143" s="272">
        <f t="shared" si="1"/>
        <v>42146</v>
      </c>
    </row>
    <row r="144" spans="1:15" ht="28.8">
      <c r="A144" s="179">
        <v>105</v>
      </c>
      <c r="B144" s="179" t="s">
        <v>4915</v>
      </c>
      <c r="C144" s="179">
        <v>3999</v>
      </c>
      <c r="D144" s="179">
        <v>3870</v>
      </c>
      <c r="E144" s="179">
        <v>3999</v>
      </c>
      <c r="F144" s="179">
        <v>1161</v>
      </c>
      <c r="G144" s="179"/>
      <c r="H144" s="179"/>
      <c r="I144" s="179"/>
      <c r="J144" s="179"/>
      <c r="K144" s="179"/>
      <c r="L144" s="179"/>
      <c r="M144" s="179"/>
      <c r="N144" s="268"/>
      <c r="O144" s="272">
        <f t="shared" si="1"/>
        <v>13029</v>
      </c>
    </row>
    <row r="145" spans="1:15" ht="43.2">
      <c r="A145" s="179">
        <v>106</v>
      </c>
      <c r="B145" s="179" t="s">
        <v>4916</v>
      </c>
      <c r="C145" s="179">
        <v>3999</v>
      </c>
      <c r="D145" s="179">
        <v>3870</v>
      </c>
      <c r="E145" s="179">
        <v>3999</v>
      </c>
      <c r="F145" s="179">
        <v>1161</v>
      </c>
      <c r="G145" s="179"/>
      <c r="H145" s="179"/>
      <c r="I145" s="179"/>
      <c r="J145" s="179"/>
      <c r="K145" s="179"/>
      <c r="L145" s="179"/>
      <c r="M145" s="179"/>
      <c r="N145" s="268"/>
      <c r="O145" s="272">
        <f t="shared" si="1"/>
        <v>13029</v>
      </c>
    </row>
    <row r="146" spans="1:15" ht="28.8">
      <c r="A146" s="179">
        <v>107</v>
      </c>
      <c r="B146" s="179" t="s">
        <v>4917</v>
      </c>
      <c r="C146" s="179">
        <v>3999</v>
      </c>
      <c r="D146" s="179">
        <v>3870</v>
      </c>
      <c r="E146" s="179">
        <v>3096</v>
      </c>
      <c r="F146" s="179">
        <v>0</v>
      </c>
      <c r="G146" s="179"/>
      <c r="H146" s="179"/>
      <c r="I146" s="179"/>
      <c r="J146" s="179"/>
      <c r="K146" s="179"/>
      <c r="L146" s="179"/>
      <c r="M146" s="179"/>
      <c r="N146" s="268"/>
      <c r="O146" s="272">
        <f t="shared" si="1"/>
        <v>10965</v>
      </c>
    </row>
    <row r="147" spans="1:15" ht="28.8">
      <c r="A147" s="179">
        <v>108</v>
      </c>
      <c r="B147" s="179" t="s">
        <v>4918</v>
      </c>
      <c r="C147" s="179">
        <v>3999</v>
      </c>
      <c r="D147" s="179">
        <v>3870</v>
      </c>
      <c r="E147" s="179">
        <v>3999</v>
      </c>
      <c r="F147" s="179">
        <v>3870</v>
      </c>
      <c r="G147" s="179">
        <v>3999</v>
      </c>
      <c r="H147" s="179">
        <v>3999</v>
      </c>
      <c r="I147" s="179">
        <v>3870</v>
      </c>
      <c r="J147" s="179">
        <v>3999</v>
      </c>
      <c r="K147" s="179">
        <v>3281</v>
      </c>
      <c r="L147" s="179">
        <v>3094</v>
      </c>
      <c r="M147" s="179">
        <v>3163</v>
      </c>
      <c r="N147" s="268">
        <v>2931</v>
      </c>
      <c r="O147" s="272">
        <f t="shared" si="1"/>
        <v>44074</v>
      </c>
    </row>
    <row r="148" spans="1:15" ht="43.2">
      <c r="A148" s="179">
        <v>109</v>
      </c>
      <c r="B148" s="179" t="s">
        <v>4919</v>
      </c>
      <c r="C148" s="179">
        <v>3999</v>
      </c>
      <c r="D148" s="179">
        <v>3870</v>
      </c>
      <c r="E148" s="179">
        <v>3999</v>
      </c>
      <c r="F148" s="179">
        <v>1161</v>
      </c>
      <c r="G148" s="179"/>
      <c r="H148" s="179"/>
      <c r="I148" s="179"/>
      <c r="J148" s="179"/>
      <c r="K148" s="179"/>
      <c r="L148" s="179"/>
      <c r="M148" s="179"/>
      <c r="N148" s="268"/>
      <c r="O148" s="272">
        <f t="shared" si="1"/>
        <v>13029</v>
      </c>
    </row>
    <row r="149" spans="1:15" ht="28.8">
      <c r="A149" s="179">
        <v>110</v>
      </c>
      <c r="B149" s="179" t="s">
        <v>4920</v>
      </c>
      <c r="C149" s="179">
        <v>3999</v>
      </c>
      <c r="D149" s="179">
        <v>3870</v>
      </c>
      <c r="E149" s="179">
        <v>3999</v>
      </c>
      <c r="F149" s="179">
        <v>3870</v>
      </c>
      <c r="G149" s="179">
        <v>3999</v>
      </c>
      <c r="H149" s="179">
        <v>3999</v>
      </c>
      <c r="I149" s="179">
        <v>3870</v>
      </c>
      <c r="J149" s="179">
        <v>3999</v>
      </c>
      <c r="K149" s="179">
        <v>3281</v>
      </c>
      <c r="L149" s="179">
        <v>3094</v>
      </c>
      <c r="M149" s="179">
        <v>3163</v>
      </c>
      <c r="N149" s="268">
        <v>2584</v>
      </c>
      <c r="O149" s="272">
        <f t="shared" si="1"/>
        <v>43727</v>
      </c>
    </row>
    <row r="150" spans="1:15" ht="28.8">
      <c r="A150" s="179">
        <v>111</v>
      </c>
      <c r="B150" s="179" t="s">
        <v>4921</v>
      </c>
      <c r="C150" s="179">
        <v>3999</v>
      </c>
      <c r="D150" s="179">
        <v>3612</v>
      </c>
      <c r="E150" s="179">
        <v>3999</v>
      </c>
      <c r="F150" s="179">
        <v>3612</v>
      </c>
      <c r="G150" s="179">
        <v>3999</v>
      </c>
      <c r="H150" s="179">
        <v>3999</v>
      </c>
      <c r="I150" s="179">
        <v>3870</v>
      </c>
      <c r="J150" s="179">
        <v>3999</v>
      </c>
      <c r="K150" s="179">
        <v>3281</v>
      </c>
      <c r="L150" s="179">
        <v>3094</v>
      </c>
      <c r="M150" s="179">
        <v>3163</v>
      </c>
      <c r="N150" s="268">
        <v>2931</v>
      </c>
      <c r="O150" s="272">
        <f t="shared" si="1"/>
        <v>43558</v>
      </c>
    </row>
    <row r="151" spans="1:15" ht="43.2">
      <c r="A151" s="179">
        <v>112</v>
      </c>
      <c r="B151" s="179" t="s">
        <v>4922</v>
      </c>
      <c r="C151" s="179">
        <v>3999</v>
      </c>
      <c r="D151" s="179">
        <v>3483</v>
      </c>
      <c r="E151" s="179">
        <v>3999</v>
      </c>
      <c r="F151" s="179">
        <v>3096</v>
      </c>
      <c r="G151" s="179">
        <v>2580</v>
      </c>
      <c r="H151" s="179">
        <v>3612</v>
      </c>
      <c r="I151" s="179">
        <v>3870</v>
      </c>
      <c r="J151" s="179">
        <v>3999</v>
      </c>
      <c r="K151" s="179">
        <v>3406</v>
      </c>
      <c r="L151" s="179">
        <v>3519</v>
      </c>
      <c r="M151" s="179">
        <v>3588</v>
      </c>
      <c r="N151" s="268">
        <v>3356</v>
      </c>
      <c r="O151" s="272">
        <f t="shared" si="1"/>
        <v>42507</v>
      </c>
    </row>
    <row r="152" spans="1:15" ht="43.2">
      <c r="A152" s="179">
        <v>113</v>
      </c>
      <c r="B152" s="179" t="s">
        <v>4923</v>
      </c>
      <c r="C152" s="179">
        <v>1806</v>
      </c>
      <c r="D152" s="179">
        <v>3870</v>
      </c>
      <c r="E152" s="179">
        <v>3999</v>
      </c>
      <c r="F152" s="179">
        <v>1161</v>
      </c>
      <c r="G152" s="179"/>
      <c r="H152" s="179"/>
      <c r="I152" s="179"/>
      <c r="J152" s="179"/>
      <c r="K152" s="179"/>
      <c r="L152" s="179"/>
      <c r="M152" s="179"/>
      <c r="N152" s="268"/>
      <c r="O152" s="272">
        <f t="shared" si="1"/>
        <v>10836</v>
      </c>
    </row>
    <row r="153" spans="1:15" ht="43.2">
      <c r="A153" s="179">
        <v>114</v>
      </c>
      <c r="B153" s="179" t="s">
        <v>4924</v>
      </c>
      <c r="C153" s="179">
        <v>3999</v>
      </c>
      <c r="D153" s="179">
        <v>1935</v>
      </c>
      <c r="E153" s="179">
        <v>3870</v>
      </c>
      <c r="F153" s="179">
        <v>3354</v>
      </c>
      <c r="G153" s="179">
        <v>3999</v>
      </c>
      <c r="H153" s="179">
        <v>3999</v>
      </c>
      <c r="I153" s="179">
        <v>3870</v>
      </c>
      <c r="J153" s="179">
        <v>3741</v>
      </c>
      <c r="K153" s="179">
        <v>3281</v>
      </c>
      <c r="L153" s="179">
        <v>3094</v>
      </c>
      <c r="M153" s="179">
        <v>3163</v>
      </c>
      <c r="N153" s="268">
        <v>2352</v>
      </c>
      <c r="O153" s="272">
        <f t="shared" si="1"/>
        <v>40657</v>
      </c>
    </row>
    <row r="154" spans="1:15" ht="28.8">
      <c r="A154" s="179">
        <v>115</v>
      </c>
      <c r="B154" s="179" t="s">
        <v>4925</v>
      </c>
      <c r="C154" s="179">
        <v>1548</v>
      </c>
      <c r="D154" s="179">
        <v>3096</v>
      </c>
      <c r="E154" s="179">
        <v>3999</v>
      </c>
      <c r="F154" s="179">
        <v>3225</v>
      </c>
      <c r="G154" s="179">
        <v>3483</v>
      </c>
      <c r="H154" s="179">
        <v>3741</v>
      </c>
      <c r="I154" s="179">
        <v>3870</v>
      </c>
      <c r="J154" s="179">
        <v>2322</v>
      </c>
      <c r="K154" s="179">
        <v>3147</v>
      </c>
      <c r="L154" s="179">
        <v>2960</v>
      </c>
      <c r="M154" s="179">
        <v>1755</v>
      </c>
      <c r="N154" s="268">
        <v>2218</v>
      </c>
      <c r="O154" s="272">
        <f t="shared" si="1"/>
        <v>35364</v>
      </c>
    </row>
    <row r="155" spans="1:15" ht="43.2">
      <c r="A155" s="179">
        <v>116</v>
      </c>
      <c r="B155" s="179" t="s">
        <v>4926</v>
      </c>
      <c r="C155" s="179">
        <v>3870</v>
      </c>
      <c r="D155" s="179">
        <v>3870</v>
      </c>
      <c r="E155" s="179">
        <v>3999</v>
      </c>
      <c r="F155" s="179">
        <v>3870</v>
      </c>
      <c r="G155" s="179">
        <v>3999</v>
      </c>
      <c r="H155" s="179">
        <v>3999</v>
      </c>
      <c r="I155" s="179">
        <v>3870</v>
      </c>
      <c r="J155" s="179">
        <v>3999</v>
      </c>
      <c r="K155" s="179">
        <v>3406</v>
      </c>
      <c r="L155" s="179">
        <v>3219</v>
      </c>
      <c r="M155" s="179">
        <v>1668</v>
      </c>
      <c r="N155" s="268">
        <v>1668</v>
      </c>
      <c r="O155" s="272">
        <f t="shared" si="1"/>
        <v>41437</v>
      </c>
    </row>
    <row r="156" spans="1:15" ht="28.8">
      <c r="A156" s="179">
        <v>117</v>
      </c>
      <c r="B156" s="179" t="s">
        <v>4927</v>
      </c>
      <c r="C156" s="179">
        <v>3999</v>
      </c>
      <c r="D156" s="179">
        <v>3870</v>
      </c>
      <c r="E156" s="179">
        <v>3999</v>
      </c>
      <c r="F156" s="179">
        <v>1161</v>
      </c>
      <c r="G156" s="179"/>
      <c r="H156" s="179"/>
      <c r="I156" s="179"/>
      <c r="J156" s="179"/>
      <c r="K156" s="179"/>
      <c r="L156" s="179"/>
      <c r="M156" s="179"/>
      <c r="N156" s="268"/>
      <c r="O156" s="272">
        <f t="shared" si="1"/>
        <v>13029</v>
      </c>
    </row>
    <row r="157" spans="1:15" ht="28.8">
      <c r="A157" s="179">
        <v>118</v>
      </c>
      <c r="B157" s="179" t="s">
        <v>4928</v>
      </c>
      <c r="C157" s="179">
        <v>3999</v>
      </c>
      <c r="D157" s="179">
        <v>3870</v>
      </c>
      <c r="E157" s="179">
        <v>3999</v>
      </c>
      <c r="F157" s="179">
        <v>3870</v>
      </c>
      <c r="G157" s="179">
        <v>3999</v>
      </c>
      <c r="H157" s="179">
        <v>3999</v>
      </c>
      <c r="I157" s="179">
        <v>3870</v>
      </c>
      <c r="J157" s="179">
        <v>3999</v>
      </c>
      <c r="K157" s="179">
        <v>3406</v>
      </c>
      <c r="L157" s="179">
        <v>3219</v>
      </c>
      <c r="M157" s="179">
        <v>3288</v>
      </c>
      <c r="N157" s="268">
        <v>3056</v>
      </c>
      <c r="O157" s="272">
        <f t="shared" si="1"/>
        <v>44574</v>
      </c>
    </row>
    <row r="158" spans="1:15" ht="43.2">
      <c r="A158" s="179">
        <v>119</v>
      </c>
      <c r="B158" s="179" t="s">
        <v>4929</v>
      </c>
      <c r="C158" s="179">
        <v>3741</v>
      </c>
      <c r="D158" s="179">
        <v>3483</v>
      </c>
      <c r="E158" s="179">
        <v>3999</v>
      </c>
      <c r="F158" s="179">
        <v>3483</v>
      </c>
      <c r="G158" s="179">
        <v>3999</v>
      </c>
      <c r="H158" s="179">
        <v>3999</v>
      </c>
      <c r="I158" s="179">
        <v>3870</v>
      </c>
      <c r="J158" s="179">
        <v>2967</v>
      </c>
      <c r="K158" s="179">
        <v>3406</v>
      </c>
      <c r="L158" s="179">
        <v>2765</v>
      </c>
      <c r="M158" s="179">
        <v>2940</v>
      </c>
      <c r="N158" s="268">
        <v>2477</v>
      </c>
      <c r="O158" s="272">
        <f t="shared" si="1"/>
        <v>41129</v>
      </c>
    </row>
    <row r="159" spans="1:15" ht="57.6">
      <c r="A159" s="179">
        <v>120</v>
      </c>
      <c r="B159" s="179" t="s">
        <v>4930</v>
      </c>
      <c r="C159" s="179">
        <v>3483</v>
      </c>
      <c r="D159" s="179">
        <v>3612</v>
      </c>
      <c r="E159" s="179">
        <v>3999</v>
      </c>
      <c r="F159" s="179">
        <v>1161</v>
      </c>
      <c r="G159" s="179"/>
      <c r="H159" s="179"/>
      <c r="I159" s="179"/>
      <c r="J159" s="179"/>
      <c r="K159" s="179"/>
      <c r="L159" s="179"/>
      <c r="M159" s="179"/>
      <c r="N159" s="268"/>
      <c r="O159" s="272">
        <f t="shared" si="1"/>
        <v>12255</v>
      </c>
    </row>
    <row r="160" spans="1:15" ht="28.8">
      <c r="A160" s="179">
        <v>121</v>
      </c>
      <c r="B160" s="179" t="s">
        <v>4931</v>
      </c>
      <c r="C160" s="179">
        <v>3999</v>
      </c>
      <c r="D160" s="179">
        <v>3870</v>
      </c>
      <c r="E160" s="179">
        <v>3999</v>
      </c>
      <c r="F160" s="179">
        <v>1161</v>
      </c>
      <c r="G160" s="179"/>
      <c r="H160" s="179"/>
      <c r="I160" s="179"/>
      <c r="J160" s="179"/>
      <c r="K160" s="179"/>
      <c r="L160" s="179"/>
      <c r="M160" s="179"/>
      <c r="N160" s="268"/>
      <c r="O160" s="272">
        <f t="shared" si="1"/>
        <v>13029</v>
      </c>
    </row>
    <row r="161" spans="1:15" ht="28.8">
      <c r="A161" s="179">
        <v>122</v>
      </c>
      <c r="B161" s="179" t="s">
        <v>4932</v>
      </c>
      <c r="C161" s="179">
        <v>3999</v>
      </c>
      <c r="D161" s="179">
        <v>3870</v>
      </c>
      <c r="E161" s="179">
        <v>3999</v>
      </c>
      <c r="F161" s="179">
        <v>1161</v>
      </c>
      <c r="G161" s="179"/>
      <c r="H161" s="179"/>
      <c r="I161" s="179"/>
      <c r="J161" s="179"/>
      <c r="K161" s="179"/>
      <c r="L161" s="179"/>
      <c r="M161" s="179"/>
      <c r="N161" s="268"/>
      <c r="O161" s="272">
        <f t="shared" si="1"/>
        <v>13029</v>
      </c>
    </row>
    <row r="162" spans="1:15" ht="28.8">
      <c r="A162" s="179">
        <v>123</v>
      </c>
      <c r="B162" s="179" t="s">
        <v>4933</v>
      </c>
      <c r="C162" s="179">
        <v>3999</v>
      </c>
      <c r="D162" s="179">
        <v>3612</v>
      </c>
      <c r="E162" s="179">
        <v>3999</v>
      </c>
      <c r="F162" s="179">
        <v>1161</v>
      </c>
      <c r="G162" s="179"/>
      <c r="H162" s="179"/>
      <c r="I162" s="179"/>
      <c r="J162" s="179"/>
      <c r="K162" s="179"/>
      <c r="L162" s="179"/>
      <c r="M162" s="179"/>
      <c r="N162" s="268"/>
      <c r="O162" s="272">
        <f t="shared" si="1"/>
        <v>12771</v>
      </c>
    </row>
    <row r="163" spans="1:15" ht="28.8">
      <c r="A163" s="179">
        <v>124</v>
      </c>
      <c r="B163" s="179" t="s">
        <v>4934</v>
      </c>
      <c r="C163" s="179">
        <v>3999</v>
      </c>
      <c r="D163" s="179">
        <v>3870</v>
      </c>
      <c r="E163" s="179">
        <v>3999</v>
      </c>
      <c r="F163" s="179">
        <v>3870</v>
      </c>
      <c r="G163" s="179">
        <v>3999</v>
      </c>
      <c r="H163" s="179">
        <v>3999</v>
      </c>
      <c r="I163" s="179">
        <v>3870</v>
      </c>
      <c r="J163" s="179">
        <v>3999</v>
      </c>
      <c r="K163" s="179">
        <v>3406</v>
      </c>
      <c r="L163" s="179">
        <v>3219</v>
      </c>
      <c r="M163" s="179">
        <v>3288</v>
      </c>
      <c r="N163" s="268">
        <v>3056</v>
      </c>
      <c r="O163" s="272">
        <f t="shared" si="1"/>
        <v>44574</v>
      </c>
    </row>
    <row r="164" spans="1:15" ht="28.8">
      <c r="A164" s="179">
        <v>125</v>
      </c>
      <c r="B164" s="179" t="s">
        <v>4551</v>
      </c>
      <c r="C164" s="179">
        <v>3999</v>
      </c>
      <c r="D164" s="179">
        <v>3870</v>
      </c>
      <c r="E164" s="179">
        <v>3999</v>
      </c>
      <c r="F164" s="179">
        <v>3741</v>
      </c>
      <c r="G164" s="179">
        <v>3999</v>
      </c>
      <c r="H164" s="179">
        <v>3999</v>
      </c>
      <c r="I164" s="179">
        <v>3870</v>
      </c>
      <c r="J164" s="179">
        <v>3999</v>
      </c>
      <c r="K164" s="179">
        <v>3281</v>
      </c>
      <c r="L164" s="179">
        <v>3094</v>
      </c>
      <c r="M164" s="179">
        <v>3163</v>
      </c>
      <c r="N164" s="268">
        <v>2931</v>
      </c>
      <c r="O164" s="272">
        <f t="shared" si="1"/>
        <v>43945</v>
      </c>
    </row>
    <row r="165" spans="1:15" ht="28.8">
      <c r="A165" s="179">
        <v>126</v>
      </c>
      <c r="B165" s="179" t="s">
        <v>4935</v>
      </c>
      <c r="C165" s="179">
        <v>3193</v>
      </c>
      <c r="D165" s="179">
        <v>3090</v>
      </c>
      <c r="E165" s="179">
        <v>3193</v>
      </c>
      <c r="F165" s="179">
        <v>3090</v>
      </c>
      <c r="G165" s="179">
        <v>3193</v>
      </c>
      <c r="H165" s="179">
        <v>3193</v>
      </c>
      <c r="I165" s="179">
        <v>3090</v>
      </c>
      <c r="J165" s="179">
        <v>3193</v>
      </c>
      <c r="K165" s="179">
        <v>2594</v>
      </c>
      <c r="L165" s="179">
        <v>2385</v>
      </c>
      <c r="M165" s="179">
        <v>2454</v>
      </c>
      <c r="N165" s="268">
        <v>2268</v>
      </c>
      <c r="O165" s="272">
        <f t="shared" si="1"/>
        <v>34936</v>
      </c>
    </row>
    <row r="166" spans="1:15" ht="28.8">
      <c r="A166" s="179">
        <v>127</v>
      </c>
      <c r="B166" s="179" t="s">
        <v>4936</v>
      </c>
      <c r="C166" s="179">
        <v>3870</v>
      </c>
      <c r="D166" s="179">
        <v>3612</v>
      </c>
      <c r="E166" s="179">
        <v>3999</v>
      </c>
      <c r="F166" s="179">
        <v>1161</v>
      </c>
      <c r="G166" s="179"/>
      <c r="H166" s="179"/>
      <c r="I166" s="179"/>
      <c r="J166" s="179"/>
      <c r="K166" s="179"/>
      <c r="L166" s="179"/>
      <c r="M166" s="179"/>
      <c r="N166" s="268"/>
      <c r="O166" s="272">
        <f t="shared" si="1"/>
        <v>12642</v>
      </c>
    </row>
    <row r="167" spans="1:15" ht="28.8">
      <c r="A167" s="179">
        <v>128</v>
      </c>
      <c r="B167" s="179" t="s">
        <v>4937</v>
      </c>
      <c r="C167" s="179">
        <v>3193</v>
      </c>
      <c r="D167" s="179">
        <v>3090</v>
      </c>
      <c r="E167" s="179">
        <v>0</v>
      </c>
      <c r="F167" s="179">
        <v>3090</v>
      </c>
      <c r="G167" s="179">
        <v>3193</v>
      </c>
      <c r="H167" s="179">
        <v>3193</v>
      </c>
      <c r="I167" s="179">
        <v>3090</v>
      </c>
      <c r="J167" s="179">
        <v>2987</v>
      </c>
      <c r="K167" s="179">
        <v>2719</v>
      </c>
      <c r="L167" s="179">
        <v>2510</v>
      </c>
      <c r="M167" s="179">
        <v>2579</v>
      </c>
      <c r="N167" s="268">
        <v>2393</v>
      </c>
      <c r="O167" s="272">
        <f t="shared" si="1"/>
        <v>32037</v>
      </c>
    </row>
    <row r="168" spans="1:15" ht="28.8">
      <c r="A168" s="179">
        <v>129</v>
      </c>
      <c r="B168" s="179" t="s">
        <v>4938</v>
      </c>
      <c r="C168" s="179">
        <v>3193</v>
      </c>
      <c r="D168" s="179">
        <v>3090</v>
      </c>
      <c r="E168" s="179">
        <v>3193</v>
      </c>
      <c r="F168" s="179">
        <v>3090</v>
      </c>
      <c r="G168" s="179">
        <v>3193</v>
      </c>
      <c r="H168" s="179">
        <v>3193</v>
      </c>
      <c r="I168" s="179">
        <v>3090</v>
      </c>
      <c r="J168" s="179">
        <v>3193</v>
      </c>
      <c r="K168" s="179">
        <v>2594</v>
      </c>
      <c r="L168" s="179">
        <v>2385</v>
      </c>
      <c r="M168" s="179">
        <v>2454</v>
      </c>
      <c r="N168" s="268">
        <v>2268</v>
      </c>
      <c r="O168" s="272">
        <f t="shared" si="1"/>
        <v>34936</v>
      </c>
    </row>
    <row r="169" spans="1:15" ht="28.8">
      <c r="A169" s="179">
        <v>130</v>
      </c>
      <c r="B169" s="179" t="s">
        <v>4939</v>
      </c>
      <c r="C169" s="179">
        <v>3999</v>
      </c>
      <c r="D169" s="179">
        <v>3870</v>
      </c>
      <c r="E169" s="179">
        <v>3999</v>
      </c>
      <c r="F169" s="179">
        <v>3741</v>
      </c>
      <c r="G169" s="179">
        <v>3999</v>
      </c>
      <c r="H169" s="179">
        <v>3999</v>
      </c>
      <c r="I169" s="179">
        <v>3870</v>
      </c>
      <c r="J169" s="179">
        <v>3999</v>
      </c>
      <c r="K169" s="179">
        <v>2995</v>
      </c>
      <c r="L169" s="179">
        <v>2808</v>
      </c>
      <c r="M169" s="179">
        <v>2877</v>
      </c>
      <c r="N169" s="268">
        <v>2645</v>
      </c>
      <c r="O169" s="272">
        <f t="shared" ref="O169:O180" si="2">SUM(C169:N169)</f>
        <v>42801</v>
      </c>
    </row>
    <row r="170" spans="1:15" ht="28.8">
      <c r="A170" s="179">
        <v>131</v>
      </c>
      <c r="B170" s="179" t="s">
        <v>4940</v>
      </c>
      <c r="C170" s="179">
        <v>2610</v>
      </c>
      <c r="D170" s="179">
        <v>2520</v>
      </c>
      <c r="E170" s="179">
        <v>2790</v>
      </c>
      <c r="F170" s="179">
        <v>2340</v>
      </c>
      <c r="G170" s="179">
        <v>2790</v>
      </c>
      <c r="H170" s="179">
        <v>2790</v>
      </c>
      <c r="I170" s="179">
        <v>2700</v>
      </c>
      <c r="J170" s="179">
        <v>2610</v>
      </c>
      <c r="K170" s="179">
        <v>2251</v>
      </c>
      <c r="L170" s="179">
        <v>2030</v>
      </c>
      <c r="M170" s="179">
        <v>2099</v>
      </c>
      <c r="N170" s="268">
        <v>1854</v>
      </c>
      <c r="O170" s="272">
        <f t="shared" si="2"/>
        <v>29384</v>
      </c>
    </row>
    <row r="171" spans="1:15" ht="43.2">
      <c r="A171" s="179">
        <v>132</v>
      </c>
      <c r="B171" s="179" t="s">
        <v>4941</v>
      </c>
      <c r="C171" s="179">
        <v>3999</v>
      </c>
      <c r="D171" s="179">
        <v>3870</v>
      </c>
      <c r="E171" s="179">
        <v>3999</v>
      </c>
      <c r="F171" s="179">
        <v>3870</v>
      </c>
      <c r="G171" s="179">
        <v>3999</v>
      </c>
      <c r="H171" s="179">
        <v>3999</v>
      </c>
      <c r="I171" s="179">
        <v>3870</v>
      </c>
      <c r="J171" s="179">
        <v>3096</v>
      </c>
      <c r="K171" s="179">
        <v>3281</v>
      </c>
      <c r="L171" s="179"/>
      <c r="M171" s="179"/>
      <c r="N171" s="268"/>
      <c r="O171" s="272">
        <f t="shared" si="2"/>
        <v>33983</v>
      </c>
    </row>
    <row r="172" spans="1:15" ht="43.2">
      <c r="A172" s="179">
        <v>133</v>
      </c>
      <c r="B172" s="179" t="s">
        <v>4942</v>
      </c>
      <c r="C172" s="179">
        <v>3999</v>
      </c>
      <c r="D172" s="179">
        <v>3870</v>
      </c>
      <c r="E172" s="179">
        <v>3999</v>
      </c>
      <c r="F172" s="179">
        <v>645</v>
      </c>
      <c r="G172" s="179"/>
      <c r="H172" s="179"/>
      <c r="I172" s="179"/>
      <c r="J172" s="179"/>
      <c r="K172" s="179"/>
      <c r="L172" s="179"/>
      <c r="M172" s="179"/>
      <c r="N172" s="268"/>
      <c r="O172" s="272">
        <f t="shared" si="2"/>
        <v>12513</v>
      </c>
    </row>
    <row r="173" spans="1:15" ht="57.6">
      <c r="A173" s="179">
        <v>134</v>
      </c>
      <c r="B173" s="179" t="s">
        <v>4943</v>
      </c>
      <c r="C173" s="179">
        <v>3999</v>
      </c>
      <c r="D173" s="179">
        <v>3870</v>
      </c>
      <c r="E173" s="179">
        <v>3096</v>
      </c>
      <c r="F173" s="179">
        <v>0</v>
      </c>
      <c r="G173" s="179"/>
      <c r="H173" s="179"/>
      <c r="I173" s="179"/>
      <c r="J173" s="179"/>
      <c r="K173" s="179"/>
      <c r="L173" s="179"/>
      <c r="M173" s="179"/>
      <c r="N173" s="268"/>
      <c r="O173" s="272">
        <f t="shared" si="2"/>
        <v>10965</v>
      </c>
    </row>
    <row r="174" spans="1:15" ht="28.8">
      <c r="A174" s="179">
        <v>135</v>
      </c>
      <c r="B174" s="179" t="s">
        <v>4944</v>
      </c>
      <c r="C174" s="179">
        <v>3999</v>
      </c>
      <c r="D174" s="179">
        <v>3870</v>
      </c>
      <c r="E174" s="179">
        <v>3999</v>
      </c>
      <c r="F174" s="179">
        <v>3870</v>
      </c>
      <c r="G174" s="179">
        <v>3999</v>
      </c>
      <c r="H174" s="179">
        <v>3999</v>
      </c>
      <c r="I174" s="179">
        <v>3870</v>
      </c>
      <c r="J174" s="179">
        <v>3999</v>
      </c>
      <c r="K174" s="179">
        <v>3281</v>
      </c>
      <c r="L174" s="179">
        <v>3394</v>
      </c>
      <c r="M174" s="179">
        <v>3463</v>
      </c>
      <c r="N174" s="268">
        <v>3231</v>
      </c>
      <c r="O174" s="272">
        <f t="shared" si="2"/>
        <v>44974</v>
      </c>
    </row>
    <row r="175" spans="1:15" ht="43.2">
      <c r="A175" s="179">
        <v>136</v>
      </c>
      <c r="B175" s="179" t="s">
        <v>4945</v>
      </c>
      <c r="C175" s="179">
        <v>3999</v>
      </c>
      <c r="D175" s="179">
        <v>3870</v>
      </c>
      <c r="E175" s="179">
        <v>3</v>
      </c>
      <c r="F175" s="179">
        <v>0</v>
      </c>
      <c r="G175" s="179"/>
      <c r="H175" s="179"/>
      <c r="I175" s="179"/>
      <c r="J175" s="179"/>
      <c r="K175" s="179"/>
      <c r="L175" s="179"/>
      <c r="M175" s="179"/>
      <c r="N175" s="268"/>
      <c r="O175" s="272">
        <f t="shared" si="2"/>
        <v>7872</v>
      </c>
    </row>
    <row r="176" spans="1:15" ht="43.2">
      <c r="A176" s="179">
        <v>137</v>
      </c>
      <c r="B176" s="179" t="s">
        <v>4946</v>
      </c>
      <c r="C176" s="179">
        <v>3999</v>
      </c>
      <c r="D176" s="179">
        <v>2193</v>
      </c>
      <c r="E176" s="179">
        <v>3096</v>
      </c>
      <c r="F176" s="179">
        <v>3870</v>
      </c>
      <c r="G176" s="179">
        <v>3999</v>
      </c>
      <c r="H176" s="179">
        <v>3999</v>
      </c>
      <c r="I176" s="179">
        <v>3870</v>
      </c>
      <c r="J176" s="179">
        <v>3999</v>
      </c>
      <c r="K176" s="179">
        <v>3406</v>
      </c>
      <c r="L176" s="179">
        <v>3219</v>
      </c>
      <c r="M176" s="179">
        <v>3288</v>
      </c>
      <c r="N176" s="268">
        <v>3056</v>
      </c>
      <c r="O176" s="272">
        <f t="shared" si="2"/>
        <v>41994</v>
      </c>
    </row>
    <row r="177" spans="1:15" ht="28.8">
      <c r="A177" s="179">
        <v>138</v>
      </c>
      <c r="B177" s="179" t="s">
        <v>4947</v>
      </c>
      <c r="C177" s="179">
        <v>3999</v>
      </c>
      <c r="D177" s="179">
        <v>3870</v>
      </c>
      <c r="E177" s="179">
        <v>3999</v>
      </c>
      <c r="F177" s="179">
        <v>3870</v>
      </c>
      <c r="G177" s="179">
        <v>3999</v>
      </c>
      <c r="H177" s="179">
        <v>3999</v>
      </c>
      <c r="I177" s="179">
        <v>3870</v>
      </c>
      <c r="J177" s="179">
        <v>3096</v>
      </c>
      <c r="K177" s="179">
        <v>3107</v>
      </c>
      <c r="L177" s="179"/>
      <c r="M177" s="179"/>
      <c r="N177" s="268"/>
      <c r="O177" s="272">
        <f t="shared" si="2"/>
        <v>33809</v>
      </c>
    </row>
    <row r="178" spans="1:15" ht="28.8">
      <c r="A178" s="179">
        <v>139</v>
      </c>
      <c r="B178" s="179" t="s">
        <v>4948</v>
      </c>
      <c r="C178" s="179">
        <v>3596</v>
      </c>
      <c r="D178" s="179">
        <v>3480</v>
      </c>
      <c r="E178" s="179">
        <v>3999</v>
      </c>
      <c r="F178" s="179">
        <v>3480</v>
      </c>
      <c r="G178" s="179">
        <v>3596</v>
      </c>
      <c r="H178" s="179">
        <v>3596</v>
      </c>
      <c r="I178" s="179">
        <v>3480</v>
      </c>
      <c r="J178" s="179">
        <v>3596</v>
      </c>
      <c r="K178" s="179">
        <v>2803</v>
      </c>
      <c r="L178" s="179">
        <v>1891</v>
      </c>
      <c r="M178" s="179">
        <v>2674</v>
      </c>
      <c r="N178" s="268">
        <v>2466</v>
      </c>
      <c r="O178" s="272">
        <f t="shared" si="2"/>
        <v>38657</v>
      </c>
    </row>
    <row r="179" spans="1:15" ht="43.2">
      <c r="A179" s="179">
        <v>140</v>
      </c>
      <c r="B179" s="179" t="s">
        <v>4949</v>
      </c>
      <c r="C179" s="179">
        <v>3225</v>
      </c>
      <c r="D179" s="179">
        <v>3870</v>
      </c>
      <c r="E179" s="179">
        <v>3096</v>
      </c>
      <c r="F179" s="179">
        <v>0</v>
      </c>
      <c r="G179" s="179"/>
      <c r="H179" s="179"/>
      <c r="I179" s="179"/>
      <c r="J179" s="179"/>
      <c r="K179" s="179"/>
      <c r="L179" s="179"/>
      <c r="M179" s="179"/>
      <c r="N179" s="268"/>
      <c r="O179" s="272">
        <f t="shared" si="2"/>
        <v>10191</v>
      </c>
    </row>
    <row r="180" spans="1:15" ht="28.8">
      <c r="A180" s="266">
        <v>141</v>
      </c>
      <c r="B180" s="266" t="s">
        <v>4950</v>
      </c>
      <c r="C180" s="179">
        <v>3999</v>
      </c>
      <c r="D180" s="179">
        <v>3870</v>
      </c>
      <c r="E180" s="179">
        <v>3999</v>
      </c>
      <c r="F180" s="179">
        <v>1161</v>
      </c>
      <c r="G180" s="179"/>
      <c r="H180" s="179"/>
      <c r="I180" s="179"/>
      <c r="J180" s="179"/>
      <c r="K180" s="179"/>
      <c r="L180" s="179"/>
      <c r="M180" s="179"/>
      <c r="N180" s="268"/>
      <c r="O180" s="272">
        <f t="shared" si="2"/>
        <v>13029</v>
      </c>
    </row>
    <row r="181" spans="1:15" ht="28.8">
      <c r="A181" s="273">
        <v>142</v>
      </c>
      <c r="B181" s="407" t="s">
        <v>4973</v>
      </c>
      <c r="C181" s="412">
        <v>545107</v>
      </c>
      <c r="D181" s="181">
        <v>525436</v>
      </c>
      <c r="E181" s="181">
        <v>532696</v>
      </c>
      <c r="F181" s="181">
        <v>321763</v>
      </c>
      <c r="G181" s="181">
        <v>271095</v>
      </c>
      <c r="H181" s="181">
        <v>273546</v>
      </c>
      <c r="I181" s="181">
        <v>265704</v>
      </c>
      <c r="J181" s="181">
        <v>265033</v>
      </c>
      <c r="K181" s="181">
        <v>224878</v>
      </c>
      <c r="L181" s="181">
        <v>202713</v>
      </c>
      <c r="M181" s="181">
        <v>204900</v>
      </c>
      <c r="N181" s="410">
        <v>183714</v>
      </c>
      <c r="O181" s="413">
        <f>SUM(C181:N181)</f>
        <v>3816585</v>
      </c>
    </row>
    <row r="182" spans="1:15" ht="12" customHeight="1">
      <c r="A182" s="403"/>
      <c r="B182" s="403"/>
    </row>
    <row r="183" spans="1:15">
      <c r="A183" s="404"/>
      <c r="B183" s="404"/>
    </row>
    <row r="184" spans="1:15">
      <c r="A184" s="403"/>
      <c r="B184" s="403"/>
    </row>
    <row r="185" spans="1:15">
      <c r="A185" s="403"/>
      <c r="B185" s="403"/>
    </row>
    <row r="186" spans="1:15">
      <c r="A186" s="403"/>
      <c r="B186" s="403"/>
    </row>
    <row r="187" spans="1:15">
      <c r="A187" s="403"/>
      <c r="B187" s="403"/>
    </row>
    <row r="188" spans="1:15">
      <c r="A188" s="403"/>
      <c r="B188" s="403"/>
    </row>
    <row r="189" spans="1:15">
      <c r="A189" s="403"/>
      <c r="B189" s="403"/>
    </row>
    <row r="190" spans="1:15">
      <c r="A190" s="403"/>
      <c r="B190" s="403"/>
    </row>
    <row r="191" spans="1:15">
      <c r="A191" s="403"/>
      <c r="B191" s="403"/>
    </row>
    <row r="192" spans="1:15">
      <c r="A192" s="403"/>
      <c r="B192" s="403"/>
    </row>
    <row r="193" spans="1:16">
      <c r="A193" s="403"/>
      <c r="B193" s="403"/>
    </row>
    <row r="194" spans="1:16">
      <c r="A194" s="403"/>
      <c r="B194" s="403"/>
    </row>
    <row r="195" spans="1:16">
      <c r="A195" s="403"/>
      <c r="B195" s="403"/>
    </row>
    <row r="196" spans="1:16">
      <c r="A196" s="404"/>
      <c r="B196" s="411"/>
    </row>
    <row r="198" spans="1:16">
      <c r="A198" s="414"/>
      <c r="B198" s="414"/>
      <c r="C198" s="414"/>
      <c r="D198" s="414"/>
      <c r="E198" s="414"/>
      <c r="F198" s="414"/>
      <c r="G198" s="414"/>
      <c r="H198" s="414"/>
      <c r="I198" s="414"/>
      <c r="J198" s="414"/>
      <c r="K198" s="414"/>
      <c r="L198" s="414"/>
      <c r="M198" s="414"/>
      <c r="N198" s="414"/>
      <c r="O198" s="414"/>
      <c r="P198" s="414"/>
    </row>
    <row r="199" spans="1:16">
      <c r="A199" s="414"/>
      <c r="B199" s="414"/>
      <c r="C199" s="414"/>
      <c r="D199" s="414"/>
      <c r="E199" s="414"/>
      <c r="F199" s="414"/>
      <c r="G199" s="414"/>
      <c r="H199" s="414"/>
      <c r="I199" s="414"/>
      <c r="J199" s="414"/>
      <c r="K199" s="414"/>
      <c r="L199" s="414"/>
      <c r="M199" s="414"/>
      <c r="N199" s="414"/>
      <c r="O199" s="414"/>
      <c r="P199" s="414"/>
    </row>
    <row r="200" spans="1:16">
      <c r="A200" s="414"/>
      <c r="B200" s="414"/>
      <c r="C200" s="414"/>
      <c r="D200" s="414"/>
      <c r="E200" s="414"/>
      <c r="F200" s="414"/>
      <c r="G200" s="414"/>
      <c r="H200" s="414"/>
      <c r="I200" s="414"/>
      <c r="J200" s="414"/>
      <c r="K200" s="414"/>
      <c r="L200" s="414"/>
      <c r="M200" s="414"/>
      <c r="N200" s="414"/>
      <c r="O200" s="414"/>
      <c r="P200" s="414"/>
    </row>
    <row r="201" spans="1:16">
      <c r="A201" s="576"/>
      <c r="B201" s="576"/>
      <c r="C201" s="576"/>
      <c r="D201" s="576"/>
      <c r="E201" s="576"/>
      <c r="F201" s="414"/>
      <c r="G201" s="414"/>
      <c r="H201" s="414"/>
      <c r="I201" s="414"/>
      <c r="J201" s="414"/>
      <c r="K201" s="414"/>
      <c r="L201" s="414"/>
      <c r="M201" s="414"/>
      <c r="N201" s="414"/>
      <c r="O201" s="414"/>
      <c r="P201" s="414"/>
    </row>
    <row r="202" spans="1:16">
      <c r="A202" s="414"/>
      <c r="B202" s="414"/>
      <c r="C202" s="414"/>
      <c r="D202" s="415"/>
      <c r="E202" s="415"/>
      <c r="F202" s="414"/>
      <c r="G202" s="414"/>
      <c r="H202" s="414"/>
      <c r="I202" s="414"/>
      <c r="J202" s="414"/>
      <c r="K202" s="414"/>
      <c r="L202" s="414"/>
      <c r="M202" s="414"/>
      <c r="N202" s="414"/>
      <c r="O202" s="414"/>
      <c r="P202" s="414"/>
    </row>
    <row r="203" spans="1:16">
      <c r="A203" s="414"/>
      <c r="B203" s="416"/>
      <c r="C203" s="416"/>
      <c r="D203" s="415"/>
      <c r="E203" s="415"/>
      <c r="F203" s="414"/>
      <c r="G203" s="414"/>
      <c r="H203" s="414"/>
      <c r="I203" s="414"/>
      <c r="J203" s="414"/>
      <c r="K203" s="414"/>
      <c r="L203" s="414"/>
      <c r="M203" s="414"/>
      <c r="N203" s="414"/>
      <c r="O203" s="414"/>
      <c r="P203" s="414"/>
    </row>
    <row r="204" spans="1:16">
      <c r="A204" s="414"/>
      <c r="B204" s="416"/>
      <c r="C204" s="416"/>
      <c r="D204" s="415"/>
      <c r="E204" s="415"/>
      <c r="F204" s="414"/>
      <c r="G204" s="414"/>
      <c r="H204" s="414"/>
      <c r="I204" s="414"/>
      <c r="J204" s="414"/>
      <c r="K204" s="414"/>
      <c r="L204" s="414"/>
      <c r="M204" s="414"/>
      <c r="N204" s="414"/>
      <c r="O204" s="414"/>
      <c r="P204" s="414"/>
    </row>
    <row r="205" spans="1:16">
      <c r="A205" s="415"/>
      <c r="B205" s="416"/>
      <c r="C205" s="416"/>
      <c r="D205" s="415"/>
      <c r="E205" s="415"/>
      <c r="F205" s="414"/>
      <c r="G205" s="414"/>
      <c r="H205" s="414"/>
      <c r="I205" s="414"/>
      <c r="J205" s="414"/>
      <c r="K205" s="414"/>
      <c r="L205" s="414"/>
      <c r="M205" s="414"/>
      <c r="N205" s="414"/>
      <c r="O205" s="414"/>
      <c r="P205" s="414"/>
    </row>
    <row r="206" spans="1:16">
      <c r="A206" s="415"/>
      <c r="B206" s="416"/>
      <c r="C206" s="416"/>
      <c r="D206" s="415"/>
      <c r="E206" s="415"/>
      <c r="F206" s="414"/>
      <c r="G206" s="414"/>
      <c r="H206" s="414"/>
      <c r="I206" s="414"/>
      <c r="J206" s="414"/>
      <c r="K206" s="414"/>
      <c r="L206" s="414"/>
      <c r="M206" s="414"/>
      <c r="N206" s="414"/>
      <c r="O206" s="414"/>
      <c r="P206" s="414"/>
    </row>
    <row r="207" spans="1:16">
      <c r="A207" s="415"/>
      <c r="B207" s="416"/>
      <c r="C207" s="416"/>
      <c r="D207" s="415"/>
      <c r="E207" s="415"/>
      <c r="F207" s="414"/>
      <c r="G207" s="414"/>
      <c r="H207" s="414"/>
      <c r="I207" s="414"/>
      <c r="J207" s="414"/>
      <c r="K207" s="414"/>
      <c r="L207" s="414"/>
      <c r="M207" s="414"/>
      <c r="N207" s="414"/>
      <c r="O207" s="414"/>
      <c r="P207" s="414"/>
    </row>
    <row r="208" spans="1:16">
      <c r="A208" s="415"/>
      <c r="B208" s="416"/>
      <c r="C208" s="416"/>
      <c r="D208" s="415"/>
      <c r="E208" s="415"/>
      <c r="F208" s="414"/>
      <c r="G208" s="414"/>
      <c r="H208" s="414"/>
      <c r="I208" s="414"/>
      <c r="J208" s="414"/>
      <c r="K208" s="414"/>
      <c r="L208" s="414"/>
      <c r="M208" s="414"/>
      <c r="N208" s="414"/>
      <c r="O208" s="414"/>
      <c r="P208" s="414"/>
    </row>
    <row r="209" spans="1:16">
      <c r="A209" s="415"/>
      <c r="B209" s="416"/>
      <c r="C209" s="416"/>
      <c r="D209" s="415"/>
      <c r="E209" s="415"/>
      <c r="F209" s="414"/>
      <c r="G209" s="414"/>
      <c r="H209" s="414"/>
      <c r="I209" s="414"/>
      <c r="J209" s="414"/>
      <c r="K209" s="414"/>
      <c r="L209" s="414"/>
      <c r="M209" s="414"/>
      <c r="N209" s="414"/>
      <c r="O209" s="414"/>
      <c r="P209" s="414"/>
    </row>
    <row r="210" spans="1:16">
      <c r="A210" s="415"/>
      <c r="B210" s="416"/>
      <c r="C210" s="416"/>
      <c r="D210" s="415"/>
      <c r="E210" s="415"/>
      <c r="F210" s="414"/>
      <c r="G210" s="414"/>
      <c r="H210" s="414"/>
      <c r="I210" s="414"/>
      <c r="J210" s="414"/>
      <c r="K210" s="414"/>
      <c r="L210" s="414"/>
      <c r="M210" s="414"/>
      <c r="N210" s="414"/>
      <c r="O210" s="414"/>
      <c r="P210" s="414"/>
    </row>
    <row r="211" spans="1:16">
      <c r="A211" s="415"/>
      <c r="B211" s="416"/>
      <c r="C211" s="416"/>
      <c r="D211" s="415"/>
      <c r="E211" s="415"/>
      <c r="F211" s="414"/>
      <c r="G211" s="414"/>
      <c r="H211" s="414"/>
      <c r="I211" s="414"/>
      <c r="J211" s="414"/>
      <c r="K211" s="414"/>
      <c r="L211" s="414"/>
      <c r="M211" s="414"/>
      <c r="N211" s="414"/>
      <c r="O211" s="414"/>
      <c r="P211" s="414"/>
    </row>
    <row r="212" spans="1:16">
      <c r="A212" s="415"/>
      <c r="B212" s="416"/>
      <c r="C212" s="416"/>
      <c r="D212" s="414"/>
      <c r="E212" s="414"/>
      <c r="F212" s="414"/>
      <c r="G212" s="414"/>
      <c r="H212" s="414"/>
      <c r="I212" s="414"/>
      <c r="J212" s="414"/>
      <c r="K212" s="414"/>
      <c r="L212" s="414"/>
      <c r="M212" s="414"/>
      <c r="N212" s="414"/>
      <c r="O212" s="414"/>
      <c r="P212" s="414"/>
    </row>
    <row r="213" spans="1:16">
      <c r="A213" s="415"/>
      <c r="B213" s="416"/>
      <c r="C213" s="416"/>
      <c r="D213" s="414"/>
      <c r="E213" s="414"/>
      <c r="F213" s="414"/>
      <c r="G213" s="414"/>
      <c r="H213" s="414"/>
      <c r="I213" s="414"/>
      <c r="J213" s="414"/>
      <c r="K213" s="414"/>
      <c r="L213" s="414"/>
      <c r="M213" s="414"/>
      <c r="N213" s="414"/>
      <c r="O213" s="414"/>
      <c r="P213" s="414"/>
    </row>
    <row r="214" spans="1:16">
      <c r="A214" s="415"/>
      <c r="B214" s="416"/>
      <c r="C214" s="416"/>
      <c r="D214" s="414"/>
      <c r="E214" s="414"/>
      <c r="F214" s="414"/>
      <c r="G214" s="414"/>
      <c r="H214" s="414"/>
      <c r="I214" s="414"/>
      <c r="J214" s="414"/>
      <c r="K214" s="414"/>
      <c r="L214" s="414"/>
      <c r="M214" s="414"/>
      <c r="N214" s="414"/>
      <c r="O214" s="414"/>
      <c r="P214" s="414"/>
    </row>
    <row r="215" spans="1:16">
      <c r="A215" s="415"/>
      <c r="B215" s="416"/>
      <c r="C215" s="416"/>
      <c r="D215" s="414"/>
      <c r="E215" s="414"/>
      <c r="F215" s="414"/>
      <c r="G215" s="414"/>
      <c r="H215" s="414"/>
      <c r="I215" s="414"/>
      <c r="J215" s="414"/>
      <c r="K215" s="414"/>
      <c r="L215" s="414"/>
      <c r="M215" s="414"/>
      <c r="N215" s="414"/>
      <c r="O215" s="414"/>
      <c r="P215" s="414"/>
    </row>
    <row r="216" spans="1:16">
      <c r="A216" s="414"/>
      <c r="B216" s="414"/>
      <c r="C216" s="414"/>
      <c r="D216" s="414"/>
      <c r="E216" s="414"/>
      <c r="F216" s="414"/>
      <c r="G216" s="414"/>
      <c r="H216" s="414"/>
      <c r="I216" s="414"/>
      <c r="J216" s="414"/>
      <c r="K216" s="414"/>
      <c r="L216" s="414"/>
      <c r="M216" s="414"/>
      <c r="N216" s="414"/>
      <c r="O216" s="414"/>
      <c r="P216" s="414"/>
    </row>
    <row r="217" spans="1:16">
      <c r="A217" s="415"/>
      <c r="B217" s="414"/>
      <c r="C217" s="414"/>
      <c r="D217" s="414"/>
      <c r="E217" s="414"/>
      <c r="F217" s="414"/>
      <c r="G217" s="414"/>
      <c r="H217" s="414"/>
      <c r="I217" s="414"/>
      <c r="J217" s="414"/>
      <c r="K217" s="414"/>
      <c r="L217" s="414"/>
      <c r="M217" s="414"/>
      <c r="N217" s="414"/>
      <c r="O217" s="414"/>
      <c r="P217" s="414"/>
    </row>
    <row r="218" spans="1:16">
      <c r="A218" s="414"/>
      <c r="B218" s="414"/>
      <c r="C218" s="414"/>
      <c r="D218" s="414"/>
      <c r="E218" s="414"/>
      <c r="F218" s="414"/>
      <c r="G218" s="414"/>
      <c r="H218" s="414"/>
      <c r="I218" s="414"/>
      <c r="J218" s="414"/>
      <c r="K218" s="414"/>
      <c r="L218" s="414"/>
      <c r="M218" s="414"/>
      <c r="N218" s="414"/>
      <c r="O218" s="414"/>
      <c r="P218" s="414"/>
    </row>
    <row r="219" spans="1:16" ht="14.4" customHeight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</row>
    <row r="220" spans="1:16" ht="14.4" customHeight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</row>
    <row r="221" spans="1:16">
      <c r="A221" s="572"/>
      <c r="B221" s="572"/>
      <c r="C221" s="403"/>
      <c r="D221" s="403"/>
      <c r="E221" s="403"/>
      <c r="F221" s="403"/>
      <c r="G221" s="403"/>
      <c r="H221" s="403"/>
      <c r="I221" s="403"/>
      <c r="J221" s="403"/>
      <c r="K221" s="403"/>
      <c r="L221" s="403"/>
      <c r="M221" s="403"/>
      <c r="N221" s="403"/>
      <c r="O221" s="403"/>
      <c r="P221" s="403"/>
    </row>
    <row r="222" spans="1:16">
      <c r="A222" s="403"/>
      <c r="B222" s="403"/>
      <c r="C222" s="405"/>
      <c r="D222" s="403"/>
      <c r="E222" s="403"/>
      <c r="F222" s="403"/>
      <c r="G222" s="403"/>
      <c r="H222" s="403"/>
      <c r="I222" s="403"/>
      <c r="J222" s="403"/>
      <c r="K222" s="403"/>
      <c r="L222" s="403"/>
      <c r="M222" s="403"/>
      <c r="N222" s="403"/>
      <c r="O222" s="403"/>
      <c r="P222" s="405"/>
    </row>
    <row r="223" spans="1:16">
      <c r="A223" s="403"/>
      <c r="B223" s="403"/>
      <c r="C223" s="405"/>
      <c r="D223" s="403"/>
      <c r="E223" s="403"/>
      <c r="F223" s="403"/>
      <c r="G223" s="403"/>
      <c r="H223" s="403"/>
      <c r="I223" s="403"/>
      <c r="J223" s="403"/>
      <c r="K223" s="403"/>
      <c r="L223" s="403"/>
      <c r="M223" s="403"/>
      <c r="N223" s="403"/>
      <c r="O223" s="403"/>
      <c r="P223" s="405"/>
    </row>
    <row r="224" spans="1:16">
      <c r="A224" s="403"/>
      <c r="B224" s="403"/>
      <c r="C224" s="405"/>
      <c r="D224" s="403"/>
      <c r="E224" s="403"/>
      <c r="F224" s="403"/>
      <c r="G224" s="403"/>
      <c r="H224" s="403"/>
      <c r="I224" s="403"/>
      <c r="J224" s="403"/>
      <c r="K224" s="403"/>
      <c r="L224" s="403"/>
      <c r="M224" s="403"/>
      <c r="N224" s="403"/>
      <c r="O224" s="403"/>
      <c r="P224" s="405"/>
    </row>
    <row r="225" spans="1:16">
      <c r="A225" s="403"/>
      <c r="B225" s="403"/>
      <c r="C225" s="405"/>
      <c r="D225" s="403"/>
      <c r="E225" s="403"/>
      <c r="F225" s="403"/>
      <c r="G225" s="403"/>
      <c r="H225" s="403"/>
      <c r="I225" s="403"/>
      <c r="J225" s="403"/>
      <c r="K225" s="403"/>
      <c r="L225" s="403"/>
      <c r="M225" s="403"/>
      <c r="N225" s="403"/>
      <c r="O225" s="403"/>
      <c r="P225" s="405"/>
    </row>
    <row r="226" spans="1:16">
      <c r="A226" s="403"/>
      <c r="B226" s="403"/>
      <c r="C226" s="405"/>
      <c r="D226" s="403"/>
      <c r="E226" s="403"/>
      <c r="F226" s="403"/>
      <c r="G226" s="403"/>
      <c r="H226" s="403"/>
      <c r="I226" s="403"/>
      <c r="J226" s="403"/>
      <c r="K226" s="403"/>
      <c r="L226" s="403"/>
      <c r="M226" s="403"/>
      <c r="N226" s="403"/>
      <c r="O226" s="403"/>
      <c r="P226" s="405"/>
    </row>
    <row r="227" spans="1:16">
      <c r="A227" s="403"/>
      <c r="B227" s="403"/>
      <c r="C227" s="405"/>
      <c r="D227" s="403"/>
      <c r="E227" s="403"/>
      <c r="F227" s="403"/>
      <c r="G227" s="403"/>
      <c r="H227" s="403"/>
      <c r="I227" s="403"/>
      <c r="J227" s="403"/>
      <c r="K227" s="403"/>
      <c r="L227" s="403"/>
      <c r="M227" s="403"/>
      <c r="N227" s="403"/>
      <c r="O227" s="403"/>
      <c r="P227" s="405"/>
    </row>
    <row r="228" spans="1:16">
      <c r="A228" s="403"/>
      <c r="B228" s="403"/>
      <c r="C228" s="405"/>
      <c r="D228" s="403"/>
      <c r="E228" s="403"/>
      <c r="F228" s="403"/>
      <c r="G228" s="403"/>
      <c r="H228" s="403"/>
      <c r="I228" s="403"/>
      <c r="J228" s="403"/>
      <c r="K228" s="403"/>
      <c r="L228" s="403"/>
      <c r="M228" s="403"/>
      <c r="N228" s="403"/>
      <c r="O228" s="403"/>
      <c r="P228" s="405"/>
    </row>
    <row r="229" spans="1:16">
      <c r="A229" s="403"/>
      <c r="B229" s="403"/>
      <c r="C229" s="405"/>
      <c r="D229" s="403"/>
      <c r="E229" s="403"/>
      <c r="F229" s="403"/>
      <c r="G229" s="403"/>
      <c r="H229" s="403"/>
      <c r="I229" s="403"/>
      <c r="J229" s="403"/>
      <c r="K229" s="403"/>
      <c r="L229" s="403"/>
      <c r="M229" s="403"/>
      <c r="N229" s="403"/>
      <c r="O229" s="403"/>
      <c r="P229" s="405"/>
    </row>
    <row r="230" spans="1:16">
      <c r="A230" s="403"/>
      <c r="B230" s="403"/>
      <c r="C230" s="405"/>
      <c r="D230" s="403"/>
      <c r="E230" s="403"/>
      <c r="F230" s="403"/>
      <c r="G230" s="403"/>
      <c r="H230" s="403"/>
      <c r="I230" s="403"/>
      <c r="J230" s="403"/>
      <c r="K230" s="403"/>
      <c r="L230" s="403"/>
      <c r="M230" s="403"/>
      <c r="N230" s="403"/>
      <c r="O230" s="403"/>
      <c r="P230" s="405"/>
    </row>
    <row r="231" spans="1:16">
      <c r="A231" s="403"/>
      <c r="B231" s="403"/>
      <c r="C231" s="405"/>
      <c r="D231" s="403"/>
      <c r="E231" s="403"/>
      <c r="F231" s="403"/>
      <c r="G231" s="403"/>
      <c r="H231" s="403"/>
      <c r="I231" s="403"/>
      <c r="J231" s="403"/>
      <c r="K231" s="403"/>
      <c r="L231" s="403"/>
      <c r="M231" s="403"/>
      <c r="N231" s="403"/>
      <c r="O231" s="403"/>
      <c r="P231" s="405"/>
    </row>
    <row r="232" spans="1:16">
      <c r="A232" s="403"/>
      <c r="B232" s="403"/>
      <c r="C232" s="405"/>
      <c r="D232" s="403"/>
      <c r="E232" s="403"/>
      <c r="F232" s="403"/>
      <c r="G232" s="403"/>
      <c r="H232" s="403"/>
      <c r="I232" s="403"/>
      <c r="J232" s="403"/>
      <c r="K232" s="403"/>
      <c r="L232" s="403"/>
      <c r="M232" s="403"/>
      <c r="N232" s="403"/>
      <c r="O232" s="403"/>
      <c r="P232" s="405"/>
    </row>
    <row r="233" spans="1:16">
      <c r="A233" s="403"/>
      <c r="B233" s="403"/>
      <c r="C233" s="405"/>
      <c r="D233" s="403"/>
      <c r="E233" s="403"/>
      <c r="F233" s="403"/>
      <c r="G233" s="403"/>
      <c r="H233" s="403"/>
      <c r="I233" s="403"/>
      <c r="J233" s="403"/>
      <c r="K233" s="403"/>
      <c r="L233" s="403"/>
      <c r="M233" s="403"/>
      <c r="N233" s="403"/>
      <c r="O233" s="403"/>
      <c r="P233" s="405"/>
    </row>
    <row r="234" spans="1:16">
      <c r="A234" s="403"/>
      <c r="B234" s="403"/>
      <c r="C234" s="405"/>
      <c r="D234" s="403"/>
      <c r="E234" s="403"/>
      <c r="F234" s="403"/>
      <c r="G234" s="403"/>
      <c r="H234" s="403"/>
      <c r="I234" s="403"/>
      <c r="J234" s="403"/>
      <c r="K234" s="403"/>
      <c r="L234" s="403"/>
      <c r="M234" s="403"/>
      <c r="N234" s="403"/>
      <c r="O234" s="403"/>
      <c r="P234" s="405"/>
    </row>
    <row r="235" spans="1:16">
      <c r="A235" s="403"/>
      <c r="B235" s="403"/>
      <c r="C235" s="403"/>
      <c r="D235" s="403"/>
      <c r="E235" s="403"/>
      <c r="F235" s="403"/>
      <c r="G235" s="403"/>
      <c r="H235" s="403"/>
      <c r="I235" s="403"/>
      <c r="J235" s="403"/>
      <c r="K235" s="403"/>
      <c r="L235" s="403"/>
      <c r="M235" s="403"/>
      <c r="N235" s="403"/>
      <c r="O235" s="403"/>
      <c r="P235" s="405"/>
    </row>
    <row r="236" spans="1:16">
      <c r="A236" s="414"/>
      <c r="B236" s="414"/>
      <c r="C236" s="414"/>
      <c r="D236" s="414"/>
      <c r="E236" s="414"/>
      <c r="F236" s="414"/>
      <c r="G236" s="414"/>
      <c r="H236" s="414"/>
      <c r="I236" s="414"/>
      <c r="J236" s="414"/>
      <c r="K236" s="414"/>
      <c r="L236" s="414"/>
      <c r="M236" s="414"/>
      <c r="N236" s="414"/>
      <c r="O236" s="414"/>
      <c r="P236" s="414"/>
    </row>
    <row r="237" spans="1:16">
      <c r="A237" s="415"/>
      <c r="B237" s="414"/>
      <c r="C237" s="414"/>
      <c r="D237" s="414"/>
      <c r="E237" s="414"/>
      <c r="F237" s="414"/>
      <c r="G237" s="414"/>
      <c r="H237" s="414"/>
      <c r="I237" s="414"/>
      <c r="J237" s="414"/>
      <c r="K237" s="414"/>
      <c r="L237" s="414"/>
      <c r="M237" s="414"/>
      <c r="N237" s="414"/>
      <c r="O237" s="414"/>
      <c r="P237" s="414"/>
    </row>
    <row r="238" spans="1:16">
      <c r="A238" s="414"/>
      <c r="B238" s="414"/>
      <c r="C238" s="414"/>
      <c r="D238" s="414"/>
      <c r="E238" s="414"/>
      <c r="F238" s="414"/>
      <c r="G238" s="414"/>
      <c r="H238" s="414"/>
      <c r="I238" s="414"/>
      <c r="J238" s="414"/>
      <c r="K238" s="414"/>
      <c r="L238" s="414"/>
      <c r="M238" s="414"/>
      <c r="N238" s="414"/>
      <c r="O238" s="414"/>
      <c r="P238" s="414"/>
    </row>
    <row r="240" spans="1:16">
      <c r="A240" s="409"/>
    </row>
    <row r="242" spans="1:1">
      <c r="A242" s="409"/>
    </row>
    <row r="244" spans="1:1">
      <c r="A244" s="409"/>
    </row>
    <row r="246" spans="1:1">
      <c r="A246" s="409"/>
    </row>
    <row r="248" spans="1:1">
      <c r="A248" s="409"/>
    </row>
    <row r="250" spans="1:1">
      <c r="A250" s="409"/>
    </row>
    <row r="252" spans="1:1">
      <c r="A252" s="409"/>
    </row>
    <row r="255" spans="1:1">
      <c r="A255" s="409" t="s">
        <v>715</v>
      </c>
    </row>
    <row r="258" spans="1:1">
      <c r="A258" s="409"/>
    </row>
    <row r="260" spans="1:1">
      <c r="A260" s="409"/>
    </row>
  </sheetData>
  <mergeCells count="13">
    <mergeCell ref="A1:P1"/>
    <mergeCell ref="A22:E22"/>
    <mergeCell ref="A2:P2"/>
    <mergeCell ref="A3:A4"/>
    <mergeCell ref="B3:B4"/>
    <mergeCell ref="C3:P3"/>
    <mergeCell ref="A220:A221"/>
    <mergeCell ref="B220:B221"/>
    <mergeCell ref="C220:P220"/>
    <mergeCell ref="O38:O39"/>
    <mergeCell ref="A23:C23"/>
    <mergeCell ref="A201:E201"/>
    <mergeCell ref="A219:P219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217"/>
  <sheetViews>
    <sheetView workbookViewId="0">
      <selection sqref="A1:AH1"/>
    </sheetView>
  </sheetViews>
  <sheetFormatPr defaultRowHeight="14.4"/>
  <sheetData>
    <row r="1" spans="1:34">
      <c r="A1" s="543" t="s">
        <v>3609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</row>
    <row r="2" spans="1:34">
      <c r="A2" s="604" t="s">
        <v>2750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</row>
    <row r="3" spans="1:34">
      <c r="A3" s="600" t="s">
        <v>2128</v>
      </c>
      <c r="B3" s="600" t="s">
        <v>2751</v>
      </c>
      <c r="C3" s="600" t="s">
        <v>2689</v>
      </c>
      <c r="D3" s="600" t="s">
        <v>2752</v>
      </c>
      <c r="E3" s="594" t="s">
        <v>2408</v>
      </c>
      <c r="F3" s="599" t="s">
        <v>2753</v>
      </c>
      <c r="G3" s="599"/>
      <c r="H3" s="599"/>
      <c r="I3" s="599"/>
      <c r="J3" s="599"/>
      <c r="K3" s="599"/>
      <c r="L3" s="599"/>
      <c r="M3" s="599"/>
      <c r="N3" s="599" t="s">
        <v>2754</v>
      </c>
      <c r="O3" s="599"/>
      <c r="P3" s="599"/>
      <c r="Q3" s="599"/>
      <c r="R3" s="599"/>
      <c r="S3" s="599"/>
      <c r="T3" s="599"/>
      <c r="U3" s="599"/>
      <c r="V3" s="599"/>
      <c r="W3" s="600"/>
      <c r="X3" s="599"/>
      <c r="Y3" s="605" t="s">
        <v>2694</v>
      </c>
      <c r="Z3" s="605"/>
      <c r="AA3" s="605"/>
      <c r="AB3" s="605"/>
      <c r="AC3" s="605"/>
      <c r="AD3" s="605"/>
      <c r="AE3" s="605"/>
      <c r="AF3" s="605"/>
      <c r="AG3" s="605"/>
      <c r="AH3" s="587" t="s">
        <v>5</v>
      </c>
    </row>
    <row r="4" spans="1:34">
      <c r="A4" s="600"/>
      <c r="B4" s="600"/>
      <c r="C4" s="600"/>
      <c r="D4" s="600"/>
      <c r="E4" s="598"/>
      <c r="F4" s="601" t="s">
        <v>2690</v>
      </c>
      <c r="G4" s="602"/>
      <c r="H4" s="603"/>
      <c r="I4" s="601" t="s">
        <v>2691</v>
      </c>
      <c r="J4" s="602"/>
      <c r="K4" s="603"/>
      <c r="L4" s="599" t="s">
        <v>2016</v>
      </c>
      <c r="M4" s="600" t="s">
        <v>2692</v>
      </c>
      <c r="N4" s="600" t="s">
        <v>2755</v>
      </c>
      <c r="O4" s="600" t="s">
        <v>2016</v>
      </c>
      <c r="P4" s="600" t="s">
        <v>2756</v>
      </c>
      <c r="Q4" s="587" t="s">
        <v>2757</v>
      </c>
      <c r="R4" s="600" t="s">
        <v>2699</v>
      </c>
      <c r="S4" s="600" t="s">
        <v>2701</v>
      </c>
      <c r="T4" s="600" t="s">
        <v>2700</v>
      </c>
      <c r="U4" s="600" t="s">
        <v>2758</v>
      </c>
      <c r="V4" s="587" t="s">
        <v>2759</v>
      </c>
      <c r="W4" s="599" t="s">
        <v>209</v>
      </c>
      <c r="X4" s="589" t="s">
        <v>204</v>
      </c>
      <c r="Y4" s="604"/>
      <c r="Z4" s="604"/>
      <c r="AA4" s="604"/>
      <c r="AB4" s="604"/>
      <c r="AC4" s="604"/>
      <c r="AD4" s="604"/>
      <c r="AE4" s="604"/>
      <c r="AF4" s="604"/>
      <c r="AG4" s="604"/>
      <c r="AH4" s="597"/>
    </row>
    <row r="5" spans="1:34" ht="25.2">
      <c r="A5" s="600"/>
      <c r="B5" s="600"/>
      <c r="C5" s="600"/>
      <c r="D5" s="600"/>
      <c r="E5" s="595"/>
      <c r="F5" s="277" t="s">
        <v>1253</v>
      </c>
      <c r="G5" s="277" t="s">
        <v>2695</v>
      </c>
      <c r="H5" s="277" t="s">
        <v>2696</v>
      </c>
      <c r="I5" s="277" t="s">
        <v>2695</v>
      </c>
      <c r="J5" s="278" t="s">
        <v>2697</v>
      </c>
      <c r="K5" s="278" t="s">
        <v>2696</v>
      </c>
      <c r="L5" s="599"/>
      <c r="M5" s="600"/>
      <c r="N5" s="600"/>
      <c r="O5" s="600"/>
      <c r="P5" s="600"/>
      <c r="Q5" s="588"/>
      <c r="R5" s="600"/>
      <c r="S5" s="600"/>
      <c r="T5" s="600"/>
      <c r="U5" s="600"/>
      <c r="V5" s="588"/>
      <c r="W5" s="599"/>
      <c r="X5" s="590"/>
      <c r="Y5" s="278" t="s">
        <v>209</v>
      </c>
      <c r="Z5" s="277" t="s">
        <v>2700</v>
      </c>
      <c r="AA5" s="277" t="s">
        <v>2699</v>
      </c>
      <c r="AB5" s="277" t="s">
        <v>2701</v>
      </c>
      <c r="AC5" s="277" t="s">
        <v>2760</v>
      </c>
      <c r="AD5" s="277" t="s">
        <v>2700</v>
      </c>
      <c r="AE5" s="277" t="s">
        <v>2761</v>
      </c>
      <c r="AF5" s="277" t="s">
        <v>2758</v>
      </c>
      <c r="AG5" s="279" t="s">
        <v>204</v>
      </c>
      <c r="AH5" s="588"/>
    </row>
    <row r="6" spans="1:34">
      <c r="A6" s="280">
        <v>1</v>
      </c>
      <c r="B6" s="280">
        <v>2</v>
      </c>
      <c r="C6" s="280">
        <v>3</v>
      </c>
      <c r="D6" s="280">
        <v>4</v>
      </c>
      <c r="E6" s="281">
        <v>5</v>
      </c>
      <c r="F6" s="277">
        <v>6</v>
      </c>
      <c r="G6" s="277">
        <v>7</v>
      </c>
      <c r="H6" s="277">
        <v>8</v>
      </c>
      <c r="I6" s="277">
        <v>9</v>
      </c>
      <c r="J6" s="278">
        <v>10</v>
      </c>
      <c r="K6" s="278">
        <v>11</v>
      </c>
      <c r="L6" s="282">
        <v>12</v>
      </c>
      <c r="M6" s="280">
        <v>13</v>
      </c>
      <c r="N6" s="283">
        <v>14</v>
      </c>
      <c r="O6" s="283">
        <v>15</v>
      </c>
      <c r="P6" s="280">
        <v>16</v>
      </c>
      <c r="Q6" s="280"/>
      <c r="R6" s="280">
        <v>17</v>
      </c>
      <c r="S6" s="280">
        <v>18</v>
      </c>
      <c r="T6" s="280">
        <v>19</v>
      </c>
      <c r="U6" s="284">
        <v>20</v>
      </c>
      <c r="V6" s="284"/>
      <c r="W6" s="284">
        <v>21</v>
      </c>
      <c r="X6" s="285">
        <v>22</v>
      </c>
      <c r="Y6" s="286"/>
      <c r="Z6" s="287"/>
      <c r="AA6" s="287"/>
      <c r="AB6" s="287"/>
      <c r="AC6" s="287"/>
      <c r="AD6" s="287"/>
      <c r="AE6" s="287"/>
      <c r="AF6" s="286"/>
      <c r="AG6" s="288"/>
      <c r="AH6" s="283"/>
    </row>
    <row r="7" spans="1:34">
      <c r="A7" s="592">
        <v>1</v>
      </c>
      <c r="B7" s="587" t="s">
        <v>1523</v>
      </c>
      <c r="C7" s="587" t="s">
        <v>2762</v>
      </c>
      <c r="D7" s="587" t="s">
        <v>2763</v>
      </c>
      <c r="E7" s="594" t="s">
        <v>2764</v>
      </c>
      <c r="F7" s="277" t="s">
        <v>2765</v>
      </c>
      <c r="G7" s="277" t="s">
        <v>2766</v>
      </c>
      <c r="H7" s="277" t="s">
        <v>2767</v>
      </c>
      <c r="I7" s="277" t="s">
        <v>2768</v>
      </c>
      <c r="J7" s="278" t="s">
        <v>2765</v>
      </c>
      <c r="K7" s="278" t="s">
        <v>2769</v>
      </c>
      <c r="L7" s="278" t="s">
        <v>2770</v>
      </c>
      <c r="M7" s="589" t="s">
        <v>2771</v>
      </c>
      <c r="N7" s="277">
        <v>0</v>
      </c>
      <c r="O7" s="277">
        <v>0</v>
      </c>
      <c r="P7" s="287"/>
      <c r="Q7" s="287"/>
      <c r="R7" s="287"/>
      <c r="S7" s="287"/>
      <c r="T7" s="287"/>
      <c r="U7" s="286">
        <v>84</v>
      </c>
      <c r="V7" s="286"/>
      <c r="W7" s="286"/>
      <c r="X7" s="286">
        <v>279</v>
      </c>
      <c r="Y7" s="286">
        <v>30</v>
      </c>
      <c r="Z7" s="286"/>
      <c r="AA7" s="286"/>
      <c r="AB7" s="286"/>
      <c r="AC7" s="286">
        <v>0</v>
      </c>
      <c r="AD7" s="286"/>
      <c r="AE7" s="286"/>
      <c r="AF7" s="286">
        <v>0</v>
      </c>
      <c r="AG7" s="286">
        <v>30</v>
      </c>
      <c r="AH7" s="277"/>
    </row>
    <row r="8" spans="1:34">
      <c r="A8" s="593"/>
      <c r="B8" s="588"/>
      <c r="C8" s="588"/>
      <c r="D8" s="588"/>
      <c r="E8" s="595"/>
      <c r="F8" s="277" t="s">
        <v>2772</v>
      </c>
      <c r="G8" s="277" t="s">
        <v>2773</v>
      </c>
      <c r="H8" s="277" t="s">
        <v>2774</v>
      </c>
      <c r="I8" s="277" t="s">
        <v>2766</v>
      </c>
      <c r="J8" s="278" t="s">
        <v>2772</v>
      </c>
      <c r="K8" s="278" t="s">
        <v>2775</v>
      </c>
      <c r="L8" s="278" t="s">
        <v>2770</v>
      </c>
      <c r="M8" s="590"/>
      <c r="N8" s="277"/>
      <c r="O8" s="277"/>
      <c r="P8" s="289"/>
      <c r="Q8" s="289"/>
      <c r="R8" s="289"/>
      <c r="S8" s="289"/>
      <c r="T8" s="289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77"/>
    </row>
    <row r="9" spans="1:34">
      <c r="A9" s="592">
        <v>2</v>
      </c>
      <c r="B9" s="587" t="s">
        <v>1523</v>
      </c>
      <c r="C9" s="587" t="s">
        <v>2776</v>
      </c>
      <c r="D9" s="587" t="s">
        <v>2777</v>
      </c>
      <c r="E9" s="594" t="s">
        <v>2778</v>
      </c>
      <c r="F9" s="277" t="s">
        <v>2779</v>
      </c>
      <c r="G9" s="277" t="s">
        <v>2780</v>
      </c>
      <c r="H9" s="277" t="s">
        <v>2781</v>
      </c>
      <c r="I9" s="277" t="s">
        <v>2768</v>
      </c>
      <c r="J9" s="278" t="s">
        <v>2779</v>
      </c>
      <c r="K9" s="278" t="s">
        <v>2782</v>
      </c>
      <c r="L9" s="278" t="s">
        <v>2783</v>
      </c>
      <c r="M9" s="589">
        <v>3630</v>
      </c>
      <c r="N9" s="278">
        <v>180</v>
      </c>
      <c r="O9" s="278">
        <v>3.5</v>
      </c>
      <c r="P9" s="278"/>
      <c r="Q9" s="278"/>
      <c r="R9" s="278"/>
      <c r="S9" s="278"/>
      <c r="T9" s="278"/>
      <c r="U9" s="278">
        <v>0</v>
      </c>
      <c r="V9" s="278"/>
      <c r="W9" s="278"/>
      <c r="X9" s="278">
        <v>630</v>
      </c>
      <c r="Y9" s="278">
        <v>250</v>
      </c>
      <c r="Z9" s="278"/>
      <c r="AA9" s="278"/>
      <c r="AB9" s="278"/>
      <c r="AC9" s="278">
        <v>810</v>
      </c>
      <c r="AD9" s="278"/>
      <c r="AE9" s="278"/>
      <c r="AF9" s="278">
        <v>0</v>
      </c>
      <c r="AG9" s="286">
        <v>2270</v>
      </c>
      <c r="AH9" s="277"/>
    </row>
    <row r="10" spans="1:34" ht="25.2">
      <c r="A10" s="596"/>
      <c r="B10" s="597"/>
      <c r="C10" s="597"/>
      <c r="D10" s="597"/>
      <c r="E10" s="598"/>
      <c r="F10" s="277" t="s">
        <v>2784</v>
      </c>
      <c r="G10" s="277" t="s">
        <v>2785</v>
      </c>
      <c r="H10" s="277"/>
      <c r="I10" s="277"/>
      <c r="J10" s="278"/>
      <c r="K10" s="278"/>
      <c r="L10" s="278"/>
      <c r="M10" s="591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>
        <v>150</v>
      </c>
      <c r="Z10" s="278"/>
      <c r="AA10" s="278"/>
      <c r="AB10" s="278"/>
      <c r="AC10" s="278">
        <v>0</v>
      </c>
      <c r="AD10" s="278"/>
      <c r="AE10" s="278"/>
      <c r="AF10" s="278">
        <v>0</v>
      </c>
      <c r="AG10" s="291"/>
      <c r="AH10" s="277"/>
    </row>
    <row r="11" spans="1:34">
      <c r="A11" s="593"/>
      <c r="B11" s="588"/>
      <c r="C11" s="588"/>
      <c r="D11" s="588"/>
      <c r="E11" s="595"/>
      <c r="F11" s="277" t="s">
        <v>2786</v>
      </c>
      <c r="G11" s="277" t="s">
        <v>2768</v>
      </c>
      <c r="H11" s="277" t="s">
        <v>2787</v>
      </c>
      <c r="I11" s="277" t="s">
        <v>2780</v>
      </c>
      <c r="J11" s="278" t="s">
        <v>2786</v>
      </c>
      <c r="K11" s="278" t="s">
        <v>2788</v>
      </c>
      <c r="L11" s="278" t="s">
        <v>2783</v>
      </c>
      <c r="M11" s="590"/>
      <c r="N11" s="278">
        <v>180</v>
      </c>
      <c r="O11" s="278">
        <v>3.5</v>
      </c>
      <c r="P11" s="278"/>
      <c r="Q11" s="278"/>
      <c r="R11" s="278"/>
      <c r="S11" s="278"/>
      <c r="T11" s="278"/>
      <c r="U11" s="278">
        <v>0</v>
      </c>
      <c r="V11" s="278"/>
      <c r="W11" s="278"/>
      <c r="X11" s="278">
        <v>630</v>
      </c>
      <c r="Y11" s="278">
        <v>250</v>
      </c>
      <c r="Z11" s="278"/>
      <c r="AA11" s="278"/>
      <c r="AB11" s="278"/>
      <c r="AC11" s="278">
        <v>810</v>
      </c>
      <c r="AD11" s="278"/>
      <c r="AE11" s="278"/>
      <c r="AF11" s="278">
        <v>0</v>
      </c>
      <c r="AG11" s="290"/>
      <c r="AH11" s="277"/>
    </row>
    <row r="12" spans="1:34" ht="25.2">
      <c r="A12" s="592">
        <v>3</v>
      </c>
      <c r="B12" s="587" t="s">
        <v>2789</v>
      </c>
      <c r="C12" s="587" t="s">
        <v>2790</v>
      </c>
      <c r="D12" s="587" t="s">
        <v>2791</v>
      </c>
      <c r="E12" s="594" t="s">
        <v>2778</v>
      </c>
      <c r="F12" s="277" t="s">
        <v>1632</v>
      </c>
      <c r="G12" s="277" t="s">
        <v>2792</v>
      </c>
      <c r="H12" s="277" t="s">
        <v>2793</v>
      </c>
      <c r="I12" s="277" t="s">
        <v>2794</v>
      </c>
      <c r="J12" s="278" t="s">
        <v>1632</v>
      </c>
      <c r="K12" s="278" t="s">
        <v>2795</v>
      </c>
      <c r="L12" s="278" t="s">
        <v>2796</v>
      </c>
      <c r="M12" s="589">
        <v>5626</v>
      </c>
      <c r="N12" s="278"/>
      <c r="O12" s="278"/>
      <c r="P12" s="286">
        <v>5026</v>
      </c>
      <c r="Q12" s="286"/>
      <c r="R12" s="286"/>
      <c r="S12" s="286"/>
      <c r="T12" s="286"/>
      <c r="U12" s="278"/>
      <c r="V12" s="286"/>
      <c r="W12" s="286"/>
      <c r="X12" s="589">
        <v>5226</v>
      </c>
      <c r="Y12" s="589">
        <v>400</v>
      </c>
      <c r="Z12" s="286"/>
      <c r="AA12" s="286"/>
      <c r="AB12" s="286"/>
      <c r="AC12" s="286">
        <v>0</v>
      </c>
      <c r="AD12" s="286"/>
      <c r="AE12" s="286"/>
      <c r="AF12" s="286">
        <v>0</v>
      </c>
      <c r="AG12" s="286">
        <v>400</v>
      </c>
      <c r="AH12" s="287" t="s">
        <v>2797</v>
      </c>
    </row>
    <row r="13" spans="1:34" ht="25.2">
      <c r="A13" s="596"/>
      <c r="B13" s="597"/>
      <c r="C13" s="597"/>
      <c r="D13" s="597"/>
      <c r="E13" s="598"/>
      <c r="F13" s="277" t="s">
        <v>2798</v>
      </c>
      <c r="G13" s="277" t="s">
        <v>2785</v>
      </c>
      <c r="H13" s="277"/>
      <c r="I13" s="277"/>
      <c r="J13" s="278"/>
      <c r="K13" s="278"/>
      <c r="L13" s="278"/>
      <c r="M13" s="591"/>
      <c r="N13" s="278" t="s">
        <v>2799</v>
      </c>
      <c r="O13" s="278" t="s">
        <v>2800</v>
      </c>
      <c r="P13" s="291"/>
      <c r="Q13" s="291"/>
      <c r="R13" s="291"/>
      <c r="S13" s="291"/>
      <c r="T13" s="291"/>
      <c r="U13" s="278"/>
      <c r="V13" s="291"/>
      <c r="W13" s="291"/>
      <c r="X13" s="591"/>
      <c r="Y13" s="591"/>
      <c r="Z13" s="291"/>
      <c r="AA13" s="291"/>
      <c r="AB13" s="291"/>
      <c r="AC13" s="291"/>
      <c r="AD13" s="291"/>
      <c r="AE13" s="291"/>
      <c r="AF13" s="291"/>
      <c r="AG13" s="291"/>
      <c r="AH13" s="292"/>
    </row>
    <row r="14" spans="1:34">
      <c r="A14" s="593"/>
      <c r="B14" s="588"/>
      <c r="C14" s="588"/>
      <c r="D14" s="588"/>
      <c r="E14" s="595"/>
      <c r="F14" s="277">
        <v>1071.2</v>
      </c>
      <c r="G14" s="277">
        <v>8451.5</v>
      </c>
      <c r="H14" s="277">
        <v>2190.5</v>
      </c>
      <c r="I14" s="277">
        <v>828.7</v>
      </c>
      <c r="J14" s="278" t="s">
        <v>2801</v>
      </c>
      <c r="K14" s="278" t="s">
        <v>2802</v>
      </c>
      <c r="L14" s="278"/>
      <c r="M14" s="590"/>
      <c r="N14" s="293">
        <v>48034</v>
      </c>
      <c r="O14" s="278"/>
      <c r="P14" s="290"/>
      <c r="Q14" s="290"/>
      <c r="R14" s="290"/>
      <c r="S14" s="290"/>
      <c r="T14" s="290"/>
      <c r="U14" s="278"/>
      <c r="V14" s="290"/>
      <c r="W14" s="290"/>
      <c r="X14" s="590"/>
      <c r="Y14" s="590"/>
      <c r="Z14" s="290"/>
      <c r="AA14" s="290"/>
      <c r="AB14" s="290"/>
      <c r="AC14" s="290"/>
      <c r="AD14" s="290"/>
      <c r="AE14" s="290"/>
      <c r="AF14" s="290"/>
      <c r="AG14" s="290"/>
      <c r="AH14" s="289"/>
    </row>
    <row r="15" spans="1:34" ht="50.4">
      <c r="A15" s="294">
        <v>4</v>
      </c>
      <c r="B15" s="277" t="s">
        <v>2803</v>
      </c>
      <c r="C15" s="277" t="s">
        <v>2804</v>
      </c>
      <c r="D15" s="277" t="s">
        <v>2805</v>
      </c>
      <c r="E15" s="295" t="s">
        <v>2806</v>
      </c>
      <c r="F15" s="277" t="s">
        <v>1565</v>
      </c>
      <c r="G15" s="296" t="s">
        <v>2807</v>
      </c>
      <c r="H15" s="277" t="s">
        <v>2808</v>
      </c>
      <c r="I15" s="277" t="s">
        <v>2809</v>
      </c>
      <c r="J15" s="278" t="s">
        <v>1565</v>
      </c>
      <c r="K15" s="277" t="s">
        <v>2810</v>
      </c>
      <c r="L15" s="278"/>
      <c r="M15" s="278">
        <v>235</v>
      </c>
      <c r="N15" s="278" t="s">
        <v>2811</v>
      </c>
      <c r="O15" s="278" t="s">
        <v>2812</v>
      </c>
      <c r="P15" s="278">
        <v>180</v>
      </c>
      <c r="Q15" s="278"/>
      <c r="R15" s="278"/>
      <c r="S15" s="278"/>
      <c r="T15" s="278"/>
      <c r="U15" s="278">
        <v>0</v>
      </c>
      <c r="V15" s="278"/>
      <c r="W15" s="278"/>
      <c r="X15" s="278">
        <v>180</v>
      </c>
      <c r="Y15" s="278">
        <v>0</v>
      </c>
      <c r="Z15" s="278"/>
      <c r="AA15" s="278"/>
      <c r="AB15" s="278"/>
      <c r="AC15" s="278">
        <v>55</v>
      </c>
      <c r="AD15" s="278"/>
      <c r="AE15" s="278"/>
      <c r="AF15" s="278">
        <v>0</v>
      </c>
      <c r="AG15" s="278">
        <v>55</v>
      </c>
      <c r="AH15" s="277" t="s">
        <v>2797</v>
      </c>
    </row>
    <row r="16" spans="1:34">
      <c r="A16" s="592">
        <v>5</v>
      </c>
      <c r="B16" s="587" t="s">
        <v>2813</v>
      </c>
      <c r="C16" s="587" t="s">
        <v>2814</v>
      </c>
      <c r="D16" s="587" t="s">
        <v>2815</v>
      </c>
      <c r="E16" s="594">
        <v>97000</v>
      </c>
      <c r="F16" s="277" t="s">
        <v>2816</v>
      </c>
      <c r="G16" s="277" t="s">
        <v>2817</v>
      </c>
      <c r="H16" s="277" t="s">
        <v>2818</v>
      </c>
      <c r="I16" s="277" t="s">
        <v>2768</v>
      </c>
      <c r="J16" s="278" t="s">
        <v>1651</v>
      </c>
      <c r="K16" s="278" t="s">
        <v>2819</v>
      </c>
      <c r="L16" s="278"/>
      <c r="M16" s="589">
        <v>4156</v>
      </c>
      <c r="N16" s="278" t="s">
        <v>2820</v>
      </c>
      <c r="O16" s="278"/>
      <c r="P16" s="278"/>
      <c r="Q16" s="286"/>
      <c r="R16" s="286">
        <v>1856</v>
      </c>
      <c r="S16" s="286"/>
      <c r="T16" s="278">
        <v>300</v>
      </c>
      <c r="U16" s="278">
        <v>0</v>
      </c>
      <c r="V16" s="297"/>
      <c r="W16" s="297">
        <v>1720</v>
      </c>
      <c r="X16" s="286">
        <v>3876</v>
      </c>
      <c r="Y16" s="286">
        <v>380</v>
      </c>
      <c r="Z16" s="286">
        <v>0</v>
      </c>
      <c r="AA16" s="286">
        <v>0</v>
      </c>
      <c r="AB16" s="286"/>
      <c r="AC16" s="286"/>
      <c r="AD16" s="286"/>
      <c r="AE16" s="286"/>
      <c r="AF16" s="286"/>
      <c r="AG16" s="286">
        <v>380</v>
      </c>
      <c r="AH16" s="287" t="s">
        <v>551</v>
      </c>
    </row>
    <row r="17" spans="1:34">
      <c r="A17" s="593"/>
      <c r="B17" s="588"/>
      <c r="C17" s="588"/>
      <c r="D17" s="588"/>
      <c r="E17" s="595"/>
      <c r="F17" s="277" t="s">
        <v>2821</v>
      </c>
      <c r="G17" s="277" t="s">
        <v>2768</v>
      </c>
      <c r="H17" s="277" t="s">
        <v>2822</v>
      </c>
      <c r="I17" s="277" t="s">
        <v>2817</v>
      </c>
      <c r="J17" s="278" t="s">
        <v>2823</v>
      </c>
      <c r="K17" s="278" t="s">
        <v>2824</v>
      </c>
      <c r="L17" s="278"/>
      <c r="M17" s="590"/>
      <c r="N17" s="278" t="s">
        <v>2825</v>
      </c>
      <c r="O17" s="278"/>
      <c r="P17" s="278"/>
      <c r="Q17" s="290"/>
      <c r="R17" s="290"/>
      <c r="S17" s="290"/>
      <c r="T17" s="278"/>
      <c r="U17" s="278"/>
      <c r="V17" s="298"/>
      <c r="W17" s="298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89"/>
    </row>
    <row r="18" spans="1:34" ht="37.799999999999997">
      <c r="A18" s="294">
        <v>6</v>
      </c>
      <c r="B18" s="277" t="s">
        <v>2826</v>
      </c>
      <c r="C18" s="277" t="s">
        <v>2827</v>
      </c>
      <c r="D18" s="277" t="s">
        <v>2828</v>
      </c>
      <c r="E18" s="295" t="s">
        <v>2829</v>
      </c>
      <c r="F18" s="277" t="s">
        <v>2830</v>
      </c>
      <c r="G18" s="277" t="s">
        <v>2831</v>
      </c>
      <c r="H18" s="277" t="s">
        <v>2787</v>
      </c>
      <c r="I18" s="277" t="s">
        <v>2832</v>
      </c>
      <c r="J18" s="278" t="s">
        <v>2830</v>
      </c>
      <c r="K18" s="278" t="s">
        <v>2833</v>
      </c>
      <c r="L18" s="278"/>
      <c r="M18" s="278">
        <v>234</v>
      </c>
      <c r="N18" s="278" t="s">
        <v>2834</v>
      </c>
      <c r="O18" s="278"/>
      <c r="P18" s="278"/>
      <c r="Q18" s="278"/>
      <c r="R18" s="278"/>
      <c r="S18" s="278"/>
      <c r="T18" s="278"/>
      <c r="U18" s="278">
        <v>34</v>
      </c>
      <c r="V18" s="278"/>
      <c r="W18" s="278">
        <v>120</v>
      </c>
      <c r="X18" s="278">
        <v>154</v>
      </c>
      <c r="Y18" s="278">
        <v>80</v>
      </c>
      <c r="Z18" s="278">
        <v>0</v>
      </c>
      <c r="AA18" s="278">
        <v>0</v>
      </c>
      <c r="AB18" s="278"/>
      <c r="AC18" s="278"/>
      <c r="AD18" s="278"/>
      <c r="AE18" s="278"/>
      <c r="AF18" s="278"/>
      <c r="AG18" s="278">
        <v>80</v>
      </c>
      <c r="AH18" s="277" t="s">
        <v>551</v>
      </c>
    </row>
    <row r="19" spans="1:34" ht="50.4">
      <c r="A19" s="294">
        <v>7</v>
      </c>
      <c r="B19" s="277" t="s">
        <v>2835</v>
      </c>
      <c r="C19" s="277" t="s">
        <v>2836</v>
      </c>
      <c r="D19" s="277" t="s">
        <v>2837</v>
      </c>
      <c r="E19" s="295" t="s">
        <v>2838</v>
      </c>
      <c r="F19" s="277" t="s">
        <v>2839</v>
      </c>
      <c r="G19" s="277" t="s">
        <v>2840</v>
      </c>
      <c r="H19" s="277" t="s">
        <v>2841</v>
      </c>
      <c r="I19" s="277" t="s">
        <v>2768</v>
      </c>
      <c r="J19" s="278" t="s">
        <v>2842</v>
      </c>
      <c r="K19" s="278" t="s">
        <v>2843</v>
      </c>
      <c r="L19" s="278"/>
      <c r="M19" s="286">
        <v>5101</v>
      </c>
      <c r="N19" s="278"/>
      <c r="O19" s="278"/>
      <c r="P19" s="278"/>
      <c r="Q19" s="286"/>
      <c r="R19" s="286">
        <v>3101</v>
      </c>
      <c r="S19" s="286"/>
      <c r="T19" s="286">
        <v>400</v>
      </c>
      <c r="U19" s="278"/>
      <c r="V19" s="286"/>
      <c r="W19" s="286">
        <v>1440</v>
      </c>
      <c r="X19" s="286">
        <v>4941</v>
      </c>
      <c r="Y19" s="286">
        <v>160</v>
      </c>
      <c r="Z19" s="278">
        <v>0</v>
      </c>
      <c r="AA19" s="278">
        <v>0</v>
      </c>
      <c r="AB19" s="278"/>
      <c r="AC19" s="278"/>
      <c r="AD19" s="278"/>
      <c r="AE19" s="278"/>
      <c r="AF19" s="278"/>
      <c r="AG19" s="286">
        <v>160</v>
      </c>
      <c r="AH19" s="287" t="s">
        <v>2844</v>
      </c>
    </row>
    <row r="20" spans="1:34" ht="25.2">
      <c r="A20" s="294"/>
      <c r="B20" s="277"/>
      <c r="C20" s="277"/>
      <c r="D20" s="277"/>
      <c r="E20" s="295"/>
      <c r="F20" s="277" t="s">
        <v>2845</v>
      </c>
      <c r="G20" s="277" t="s">
        <v>2768</v>
      </c>
      <c r="H20" s="277" t="s">
        <v>2846</v>
      </c>
      <c r="I20" s="277" t="s">
        <v>2847</v>
      </c>
      <c r="J20" s="278" t="s">
        <v>2830</v>
      </c>
      <c r="K20" s="278" t="s">
        <v>2848</v>
      </c>
      <c r="L20" s="278"/>
      <c r="M20" s="290"/>
      <c r="N20" s="278"/>
      <c r="O20" s="278"/>
      <c r="P20" s="278"/>
      <c r="Q20" s="290"/>
      <c r="R20" s="290"/>
      <c r="S20" s="290"/>
      <c r="T20" s="290"/>
      <c r="U20" s="278"/>
      <c r="V20" s="290"/>
      <c r="W20" s="290"/>
      <c r="X20" s="290"/>
      <c r="Y20" s="290"/>
      <c r="Z20" s="278"/>
      <c r="AA20" s="278"/>
      <c r="AB20" s="278"/>
      <c r="AC20" s="278"/>
      <c r="AD20" s="278"/>
      <c r="AE20" s="278"/>
      <c r="AF20" s="278"/>
      <c r="AG20" s="290"/>
      <c r="AH20" s="289"/>
    </row>
    <row r="21" spans="1:34" ht="37.799999999999997">
      <c r="A21" s="294">
        <v>8</v>
      </c>
      <c r="B21" s="277" t="s">
        <v>2849</v>
      </c>
      <c r="C21" s="277" t="s">
        <v>2850</v>
      </c>
      <c r="D21" s="277" t="s">
        <v>2851</v>
      </c>
      <c r="E21" s="295" t="s">
        <v>2852</v>
      </c>
      <c r="F21" s="277" t="s">
        <v>2853</v>
      </c>
      <c r="G21" s="277" t="s">
        <v>2854</v>
      </c>
      <c r="H21" s="277" t="s">
        <v>2855</v>
      </c>
      <c r="I21" s="277" t="s">
        <v>2768</v>
      </c>
      <c r="J21" s="278" t="s">
        <v>2856</v>
      </c>
      <c r="K21" s="278" t="s">
        <v>2857</v>
      </c>
      <c r="L21" s="278"/>
      <c r="M21" s="278">
        <v>3382</v>
      </c>
      <c r="N21" s="278"/>
      <c r="O21" s="278"/>
      <c r="P21" s="278"/>
      <c r="Q21" s="278"/>
      <c r="R21" s="278">
        <v>1382</v>
      </c>
      <c r="S21" s="278"/>
      <c r="T21" s="278">
        <v>400</v>
      </c>
      <c r="U21" s="278"/>
      <c r="V21" s="278"/>
      <c r="W21" s="278">
        <v>1440</v>
      </c>
      <c r="X21" s="278">
        <v>3222</v>
      </c>
      <c r="Y21" s="278">
        <v>160</v>
      </c>
      <c r="Z21" s="278">
        <v>0</v>
      </c>
      <c r="AA21" s="278">
        <v>0</v>
      </c>
      <c r="AB21" s="278"/>
      <c r="AC21" s="278"/>
      <c r="AD21" s="278"/>
      <c r="AE21" s="278"/>
      <c r="AF21" s="278"/>
      <c r="AG21" s="278">
        <v>160</v>
      </c>
      <c r="AH21" s="287" t="s">
        <v>2858</v>
      </c>
    </row>
    <row r="22" spans="1:34">
      <c r="A22" s="294"/>
      <c r="B22" s="277"/>
      <c r="C22" s="277"/>
      <c r="D22" s="277"/>
      <c r="E22" s="295"/>
      <c r="F22" s="277" t="s">
        <v>2859</v>
      </c>
      <c r="G22" s="277" t="s">
        <v>2768</v>
      </c>
      <c r="H22" s="277" t="s">
        <v>2860</v>
      </c>
      <c r="I22" s="277" t="s">
        <v>2854</v>
      </c>
      <c r="J22" s="278" t="s">
        <v>2859</v>
      </c>
      <c r="K22" s="278" t="s">
        <v>2861</v>
      </c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89"/>
    </row>
    <row r="23" spans="1:34" ht="37.799999999999997">
      <c r="A23" s="294">
        <v>9</v>
      </c>
      <c r="B23" s="277" t="s">
        <v>2862</v>
      </c>
      <c r="C23" s="277" t="s">
        <v>2863</v>
      </c>
      <c r="D23" s="277" t="s">
        <v>2864</v>
      </c>
      <c r="E23" s="295" t="s">
        <v>2865</v>
      </c>
      <c r="F23" s="277" t="s">
        <v>2866</v>
      </c>
      <c r="G23" s="277" t="s">
        <v>2867</v>
      </c>
      <c r="H23" s="277" t="s">
        <v>2868</v>
      </c>
      <c r="I23" s="277" t="s">
        <v>2794</v>
      </c>
      <c r="J23" s="278" t="s">
        <v>2866</v>
      </c>
      <c r="K23" s="278" t="s">
        <v>2869</v>
      </c>
      <c r="L23" s="278" t="s">
        <v>2870</v>
      </c>
      <c r="M23" s="299" t="s">
        <v>2871</v>
      </c>
      <c r="N23" s="278" t="s">
        <v>2872</v>
      </c>
      <c r="O23" s="278" t="s">
        <v>2873</v>
      </c>
      <c r="P23" s="278"/>
      <c r="Q23" s="278"/>
      <c r="R23" s="278"/>
      <c r="S23" s="278"/>
      <c r="T23" s="278"/>
      <c r="U23" s="278">
        <v>67</v>
      </c>
      <c r="V23" s="278"/>
      <c r="W23" s="278">
        <v>980</v>
      </c>
      <c r="X23" s="278">
        <v>1047</v>
      </c>
      <c r="Y23" s="278">
        <v>140</v>
      </c>
      <c r="Z23" s="278"/>
      <c r="AA23" s="278"/>
      <c r="AB23" s="278"/>
      <c r="AC23" s="278"/>
      <c r="AD23" s="278"/>
      <c r="AE23" s="278"/>
      <c r="AF23" s="278">
        <v>0</v>
      </c>
      <c r="AG23" s="278">
        <v>140</v>
      </c>
      <c r="AH23" s="277" t="s">
        <v>2874</v>
      </c>
    </row>
    <row r="24" spans="1:34">
      <c r="A24" s="294"/>
      <c r="B24" s="277"/>
      <c r="C24" s="277"/>
      <c r="D24" s="277"/>
      <c r="E24" s="295"/>
      <c r="F24" s="277" t="s">
        <v>2486</v>
      </c>
      <c r="G24" s="277" t="s">
        <v>2794</v>
      </c>
      <c r="H24" s="277" t="s">
        <v>2875</v>
      </c>
      <c r="I24" s="277" t="s">
        <v>2876</v>
      </c>
      <c r="J24" s="278" t="s">
        <v>2486</v>
      </c>
      <c r="K24" s="278" t="s">
        <v>2877</v>
      </c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7"/>
    </row>
    <row r="25" spans="1:34" ht="37.799999999999997">
      <c r="A25" s="294">
        <v>10</v>
      </c>
      <c r="B25" s="277" t="s">
        <v>2878</v>
      </c>
      <c r="C25" s="277" t="s">
        <v>2879</v>
      </c>
      <c r="D25" s="277" t="s">
        <v>2880</v>
      </c>
      <c r="E25" s="295" t="s">
        <v>2881</v>
      </c>
      <c r="F25" s="277" t="s">
        <v>2882</v>
      </c>
      <c r="G25" s="277" t="s">
        <v>2883</v>
      </c>
      <c r="H25" s="277" t="s">
        <v>2884</v>
      </c>
      <c r="I25" s="277" t="s">
        <v>2780</v>
      </c>
      <c r="J25" s="278" t="s">
        <v>2882</v>
      </c>
      <c r="K25" s="278" t="s">
        <v>2885</v>
      </c>
      <c r="L25" s="278" t="s">
        <v>2886</v>
      </c>
      <c r="M25" s="286">
        <v>3119</v>
      </c>
      <c r="N25" s="278"/>
      <c r="O25" s="278" t="s">
        <v>2886</v>
      </c>
      <c r="P25" s="278"/>
      <c r="Q25" s="278"/>
      <c r="R25" s="278">
        <v>1519</v>
      </c>
      <c r="S25" s="278"/>
      <c r="T25" s="278">
        <v>400</v>
      </c>
      <c r="U25" s="278"/>
      <c r="V25" s="278"/>
      <c r="W25" s="278">
        <v>880</v>
      </c>
      <c r="X25" s="278">
        <v>2799</v>
      </c>
      <c r="Y25" s="278">
        <v>320</v>
      </c>
      <c r="Z25" s="278"/>
      <c r="AA25" s="278"/>
      <c r="AB25" s="278"/>
      <c r="AC25" s="278"/>
      <c r="AD25" s="278"/>
      <c r="AE25" s="278"/>
      <c r="AF25" s="278"/>
      <c r="AG25" s="278">
        <v>320</v>
      </c>
      <c r="AH25" s="277" t="s">
        <v>2887</v>
      </c>
    </row>
    <row r="26" spans="1:34">
      <c r="A26" s="294"/>
      <c r="B26" s="277"/>
      <c r="C26" s="277"/>
      <c r="D26" s="277"/>
      <c r="E26" s="295"/>
      <c r="F26" s="277" t="s">
        <v>1664</v>
      </c>
      <c r="G26" s="277" t="s">
        <v>2780</v>
      </c>
      <c r="H26" s="277" t="s">
        <v>2888</v>
      </c>
      <c r="I26" s="277" t="s">
        <v>2768</v>
      </c>
      <c r="J26" s="278" t="s">
        <v>1664</v>
      </c>
      <c r="K26" s="278" t="s">
        <v>2889</v>
      </c>
      <c r="L26" s="278"/>
      <c r="M26" s="291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7"/>
    </row>
    <row r="27" spans="1:34">
      <c r="A27" s="294"/>
      <c r="B27" s="277"/>
      <c r="C27" s="277"/>
      <c r="D27" s="277"/>
      <c r="E27" s="295"/>
      <c r="F27" s="277" t="s">
        <v>1664</v>
      </c>
      <c r="G27" s="277" t="s">
        <v>2768</v>
      </c>
      <c r="H27" s="277" t="s">
        <v>2890</v>
      </c>
      <c r="I27" s="277" t="s">
        <v>2780</v>
      </c>
      <c r="J27" s="278" t="s">
        <v>1664</v>
      </c>
      <c r="K27" s="278" t="s">
        <v>2891</v>
      </c>
      <c r="L27" s="278"/>
      <c r="M27" s="291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7"/>
    </row>
    <row r="28" spans="1:34">
      <c r="A28" s="294"/>
      <c r="B28" s="277"/>
      <c r="C28" s="277"/>
      <c r="D28" s="277"/>
      <c r="E28" s="295"/>
      <c r="F28" s="277" t="s">
        <v>2892</v>
      </c>
      <c r="G28" s="277" t="s">
        <v>2780</v>
      </c>
      <c r="H28" s="277" t="s">
        <v>2893</v>
      </c>
      <c r="I28" s="277" t="s">
        <v>2894</v>
      </c>
      <c r="J28" s="278" t="s">
        <v>2892</v>
      </c>
      <c r="K28" s="278" t="s">
        <v>2895</v>
      </c>
      <c r="L28" s="278"/>
      <c r="M28" s="290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7"/>
    </row>
    <row r="29" spans="1:34" ht="50.4">
      <c r="A29" s="294">
        <v>11</v>
      </c>
      <c r="B29" s="277" t="s">
        <v>2896</v>
      </c>
      <c r="C29" s="277" t="s">
        <v>2897</v>
      </c>
      <c r="D29" s="277" t="s">
        <v>2828</v>
      </c>
      <c r="E29" s="295" t="s">
        <v>2898</v>
      </c>
      <c r="F29" s="277" t="s">
        <v>1664</v>
      </c>
      <c r="G29" s="277" t="s">
        <v>2831</v>
      </c>
      <c r="H29" s="277" t="s">
        <v>2787</v>
      </c>
      <c r="I29" s="277" t="s">
        <v>2899</v>
      </c>
      <c r="J29" s="278" t="s">
        <v>1664</v>
      </c>
      <c r="K29" s="278" t="s">
        <v>2900</v>
      </c>
      <c r="L29" s="278">
        <v>0</v>
      </c>
      <c r="M29" s="278">
        <v>180</v>
      </c>
      <c r="N29" s="278">
        <v>0</v>
      </c>
      <c r="O29" s="278">
        <v>0</v>
      </c>
      <c r="P29" s="278">
        <v>94</v>
      </c>
      <c r="Q29" s="278"/>
      <c r="R29" s="278">
        <v>0</v>
      </c>
      <c r="S29" s="278">
        <v>0</v>
      </c>
      <c r="T29" s="278">
        <v>0</v>
      </c>
      <c r="U29" s="278">
        <v>40</v>
      </c>
      <c r="V29" s="278"/>
      <c r="W29" s="278">
        <v>84</v>
      </c>
      <c r="X29" s="278">
        <v>124</v>
      </c>
      <c r="Y29" s="278">
        <v>56</v>
      </c>
      <c r="Z29" s="278">
        <v>0</v>
      </c>
      <c r="AA29" s="278">
        <v>0</v>
      </c>
      <c r="AB29" s="278">
        <v>0</v>
      </c>
      <c r="AC29" s="278">
        <v>0</v>
      </c>
      <c r="AD29" s="278"/>
      <c r="AE29" s="278"/>
      <c r="AF29" s="278">
        <v>0</v>
      </c>
      <c r="AG29" s="278">
        <v>56</v>
      </c>
      <c r="AH29" s="277" t="s">
        <v>2901</v>
      </c>
    </row>
    <row r="30" spans="1:34" ht="37.799999999999997">
      <c r="A30" s="294">
        <v>12</v>
      </c>
      <c r="B30" s="277" t="s">
        <v>2902</v>
      </c>
      <c r="C30" s="277" t="s">
        <v>2903</v>
      </c>
      <c r="D30" s="277" t="s">
        <v>2904</v>
      </c>
      <c r="E30" s="295" t="s">
        <v>2905</v>
      </c>
      <c r="F30" s="277" t="s">
        <v>1666</v>
      </c>
      <c r="G30" s="277" t="s">
        <v>2906</v>
      </c>
      <c r="H30" s="277" t="s">
        <v>2787</v>
      </c>
      <c r="I30" s="277" t="s">
        <v>2907</v>
      </c>
      <c r="J30" s="278" t="s">
        <v>2678</v>
      </c>
      <c r="K30" s="278" t="s">
        <v>2908</v>
      </c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7"/>
    </row>
    <row r="31" spans="1:34" ht="50.4">
      <c r="A31" s="294"/>
      <c r="B31" s="277"/>
      <c r="C31" s="277"/>
      <c r="D31" s="277"/>
      <c r="E31" s="295"/>
      <c r="F31" s="300" t="s">
        <v>2909</v>
      </c>
      <c r="G31" s="301"/>
      <c r="H31" s="301"/>
      <c r="I31" s="302"/>
      <c r="J31" s="278"/>
      <c r="K31" s="278"/>
      <c r="L31" s="278"/>
      <c r="M31" s="278" t="s">
        <v>2910</v>
      </c>
      <c r="N31" s="278" t="s">
        <v>2911</v>
      </c>
      <c r="O31" s="278"/>
      <c r="P31" s="278"/>
      <c r="Q31" s="278"/>
      <c r="R31" s="278"/>
      <c r="S31" s="278"/>
      <c r="T31" s="278"/>
      <c r="U31" s="278">
        <v>52</v>
      </c>
      <c r="V31" s="278"/>
      <c r="W31" s="278">
        <v>1064</v>
      </c>
      <c r="X31" s="278">
        <v>1116</v>
      </c>
      <c r="Y31" s="278">
        <v>56</v>
      </c>
      <c r="Z31" s="278">
        <v>0</v>
      </c>
      <c r="AA31" s="278">
        <v>0</v>
      </c>
      <c r="AB31" s="278">
        <v>0</v>
      </c>
      <c r="AC31" s="278">
        <v>0</v>
      </c>
      <c r="AD31" s="278"/>
      <c r="AE31" s="278"/>
      <c r="AF31" s="278">
        <v>0</v>
      </c>
      <c r="AG31" s="278">
        <v>56</v>
      </c>
      <c r="AH31" s="277"/>
    </row>
    <row r="32" spans="1:34">
      <c r="A32" s="294"/>
      <c r="B32" s="277"/>
      <c r="C32" s="277"/>
      <c r="D32" s="277"/>
      <c r="E32" s="295"/>
      <c r="F32" s="277" t="s">
        <v>2563</v>
      </c>
      <c r="G32" s="277" t="s">
        <v>2768</v>
      </c>
      <c r="H32" s="277" t="s">
        <v>2912</v>
      </c>
      <c r="I32" s="277" t="s">
        <v>2906</v>
      </c>
      <c r="J32" s="278" t="s">
        <v>2563</v>
      </c>
      <c r="K32" s="278" t="s">
        <v>2913</v>
      </c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7"/>
    </row>
    <row r="33" spans="1:34" ht="37.799999999999997">
      <c r="A33" s="294">
        <v>13</v>
      </c>
      <c r="B33" s="277" t="s">
        <v>2914</v>
      </c>
      <c r="C33" s="277" t="s">
        <v>2915</v>
      </c>
      <c r="D33" s="277" t="s">
        <v>2916</v>
      </c>
      <c r="E33" s="295" t="s">
        <v>2764</v>
      </c>
      <c r="F33" s="277" t="s">
        <v>1662</v>
      </c>
      <c r="G33" s="277" t="s">
        <v>2917</v>
      </c>
      <c r="H33" s="277" t="s">
        <v>2918</v>
      </c>
      <c r="I33" s="277" t="s">
        <v>2907</v>
      </c>
      <c r="J33" s="299" t="s">
        <v>1662</v>
      </c>
      <c r="K33" s="278" t="s">
        <v>2919</v>
      </c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7"/>
    </row>
    <row r="34" spans="1:34" ht="50.4">
      <c r="A34" s="294"/>
      <c r="B34" s="277"/>
      <c r="C34" s="277"/>
      <c r="D34" s="277"/>
      <c r="E34" s="295"/>
      <c r="F34" s="277" t="s">
        <v>2920</v>
      </c>
      <c r="G34" s="277"/>
      <c r="H34" s="277"/>
      <c r="I34" s="277"/>
      <c r="J34" s="278"/>
      <c r="K34" s="278"/>
      <c r="L34" s="278"/>
      <c r="M34" s="278">
        <v>1897</v>
      </c>
      <c r="N34" s="278"/>
      <c r="O34" s="278"/>
      <c r="P34" s="278"/>
      <c r="Q34" s="278"/>
      <c r="R34" s="278"/>
      <c r="S34" s="278"/>
      <c r="T34" s="278"/>
      <c r="U34" s="278">
        <v>77</v>
      </c>
      <c r="V34" s="278"/>
      <c r="W34" s="278">
        <v>1680</v>
      </c>
      <c r="X34" s="278">
        <v>1757</v>
      </c>
      <c r="Y34" s="278">
        <v>140</v>
      </c>
      <c r="Z34" s="278">
        <v>0</v>
      </c>
      <c r="AA34" s="278">
        <v>0</v>
      </c>
      <c r="AB34" s="278">
        <v>0</v>
      </c>
      <c r="AC34" s="278">
        <v>0</v>
      </c>
      <c r="AD34" s="278"/>
      <c r="AE34" s="278"/>
      <c r="AF34" s="278">
        <v>0</v>
      </c>
      <c r="AG34" s="278">
        <v>140</v>
      </c>
      <c r="AH34" s="277"/>
    </row>
    <row r="35" spans="1:34" ht="25.2">
      <c r="A35" s="294"/>
      <c r="B35" s="277"/>
      <c r="C35" s="277"/>
      <c r="D35" s="277"/>
      <c r="E35" s="295"/>
      <c r="F35" s="277" t="s">
        <v>1670</v>
      </c>
      <c r="G35" s="277" t="s">
        <v>2907</v>
      </c>
      <c r="H35" s="277" t="s">
        <v>2921</v>
      </c>
      <c r="I35" s="277" t="s">
        <v>2917</v>
      </c>
      <c r="J35" s="278" t="s">
        <v>1670</v>
      </c>
      <c r="K35" s="278" t="s">
        <v>2922</v>
      </c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7"/>
    </row>
    <row r="36" spans="1:34" ht="37.799999999999997">
      <c r="A36" s="294">
        <v>14</v>
      </c>
      <c r="B36" s="277" t="s">
        <v>2923</v>
      </c>
      <c r="C36" s="277" t="s">
        <v>2924</v>
      </c>
      <c r="D36" s="277" t="s">
        <v>2925</v>
      </c>
      <c r="E36" s="295" t="s">
        <v>2926</v>
      </c>
      <c r="F36" s="277" t="s">
        <v>2927</v>
      </c>
      <c r="G36" s="277" t="s">
        <v>2928</v>
      </c>
      <c r="H36" s="277" t="s">
        <v>2787</v>
      </c>
      <c r="I36" s="277" t="s">
        <v>2899</v>
      </c>
      <c r="J36" s="278" t="s">
        <v>2927</v>
      </c>
      <c r="K36" s="278" t="s">
        <v>2929</v>
      </c>
      <c r="L36" s="278"/>
      <c r="M36" s="278">
        <v>231</v>
      </c>
      <c r="N36" s="278"/>
      <c r="O36" s="278"/>
      <c r="P36" s="278"/>
      <c r="Q36" s="278"/>
      <c r="R36" s="278"/>
      <c r="S36" s="278"/>
      <c r="T36" s="278"/>
      <c r="U36" s="278">
        <v>31</v>
      </c>
      <c r="V36" s="278"/>
      <c r="W36" s="278">
        <v>120</v>
      </c>
      <c r="X36" s="278">
        <v>151</v>
      </c>
      <c r="Y36" s="278">
        <v>80</v>
      </c>
      <c r="Z36" s="278"/>
      <c r="AA36" s="278"/>
      <c r="AB36" s="278"/>
      <c r="AC36" s="278"/>
      <c r="AD36" s="278"/>
      <c r="AE36" s="278"/>
      <c r="AF36" s="278"/>
      <c r="AG36" s="278">
        <v>80</v>
      </c>
      <c r="AH36" s="277"/>
    </row>
    <row r="37" spans="1:34" ht="37.799999999999997">
      <c r="A37" s="294">
        <v>15</v>
      </c>
      <c r="B37" s="277" t="s">
        <v>2923</v>
      </c>
      <c r="C37" s="277" t="s">
        <v>2930</v>
      </c>
      <c r="D37" s="277" t="s">
        <v>2931</v>
      </c>
      <c r="E37" s="295" t="s">
        <v>2829</v>
      </c>
      <c r="F37" s="277" t="s">
        <v>2927</v>
      </c>
      <c r="G37" s="277" t="s">
        <v>2932</v>
      </c>
      <c r="H37" s="277" t="s">
        <v>2912</v>
      </c>
      <c r="I37" s="277" t="s">
        <v>2933</v>
      </c>
      <c r="J37" s="278" t="s">
        <v>2927</v>
      </c>
      <c r="K37" s="278" t="s">
        <v>2802</v>
      </c>
      <c r="L37" s="278"/>
      <c r="M37" s="278">
        <v>226</v>
      </c>
      <c r="N37" s="278"/>
      <c r="O37" s="278"/>
      <c r="P37" s="278"/>
      <c r="Q37" s="278"/>
      <c r="R37" s="278"/>
      <c r="S37" s="278"/>
      <c r="T37" s="278"/>
      <c r="U37" s="278">
        <v>26</v>
      </c>
      <c r="V37" s="278"/>
      <c r="W37" s="278">
        <v>120</v>
      </c>
      <c r="X37" s="278">
        <v>146</v>
      </c>
      <c r="Y37" s="278">
        <v>80</v>
      </c>
      <c r="Z37" s="278"/>
      <c r="AA37" s="278"/>
      <c r="AB37" s="278"/>
      <c r="AC37" s="278"/>
      <c r="AD37" s="278"/>
      <c r="AE37" s="278"/>
      <c r="AF37" s="278"/>
      <c r="AG37" s="278">
        <v>80</v>
      </c>
      <c r="AH37" s="277"/>
    </row>
    <row r="38" spans="1:34" ht="50.4">
      <c r="A38" s="294">
        <v>16</v>
      </c>
      <c r="B38" s="277" t="s">
        <v>2923</v>
      </c>
      <c r="C38" s="277" t="s">
        <v>2934</v>
      </c>
      <c r="D38" s="277" t="s">
        <v>2925</v>
      </c>
      <c r="E38" s="295" t="s">
        <v>2935</v>
      </c>
      <c r="F38" s="277" t="s">
        <v>2927</v>
      </c>
      <c r="G38" s="277" t="s">
        <v>2928</v>
      </c>
      <c r="H38" s="277" t="s">
        <v>2913</v>
      </c>
      <c r="I38" s="277" t="s">
        <v>2936</v>
      </c>
      <c r="J38" s="278" t="s">
        <v>2927</v>
      </c>
      <c r="K38" s="278" t="s">
        <v>2921</v>
      </c>
      <c r="L38" s="278"/>
      <c r="M38" s="278">
        <v>228</v>
      </c>
      <c r="N38" s="278"/>
      <c r="O38" s="278"/>
      <c r="P38" s="278"/>
      <c r="Q38" s="278"/>
      <c r="R38" s="278"/>
      <c r="S38" s="278"/>
      <c r="T38" s="278"/>
      <c r="U38" s="278">
        <v>27</v>
      </c>
      <c r="V38" s="278"/>
      <c r="W38" s="278">
        <v>120</v>
      </c>
      <c r="X38" s="278">
        <v>147</v>
      </c>
      <c r="Y38" s="278">
        <v>80</v>
      </c>
      <c r="Z38" s="278"/>
      <c r="AA38" s="278"/>
      <c r="AB38" s="278"/>
      <c r="AC38" s="278"/>
      <c r="AD38" s="278"/>
      <c r="AE38" s="278"/>
      <c r="AF38" s="278"/>
      <c r="AG38" s="278">
        <v>80</v>
      </c>
      <c r="AH38" s="277"/>
    </row>
    <row r="39" spans="1:34" ht="37.799999999999997">
      <c r="A39" s="294">
        <v>17</v>
      </c>
      <c r="B39" s="277" t="s">
        <v>2937</v>
      </c>
      <c r="C39" s="277" t="s">
        <v>2938</v>
      </c>
      <c r="D39" s="277" t="s">
        <v>2939</v>
      </c>
      <c r="E39" s="295" t="s">
        <v>2940</v>
      </c>
      <c r="F39" s="277" t="s">
        <v>2941</v>
      </c>
      <c r="G39" s="277" t="s">
        <v>2942</v>
      </c>
      <c r="H39" s="277"/>
      <c r="I39" s="277"/>
      <c r="J39" s="278"/>
      <c r="K39" s="278"/>
      <c r="L39" s="278"/>
      <c r="M39" s="278">
        <v>250</v>
      </c>
      <c r="N39" s="278"/>
      <c r="O39" s="278"/>
      <c r="P39" s="278"/>
      <c r="Q39" s="278"/>
      <c r="R39" s="278"/>
      <c r="S39" s="278"/>
      <c r="T39" s="278">
        <v>200</v>
      </c>
      <c r="U39" s="278"/>
      <c r="V39" s="278"/>
      <c r="W39" s="278"/>
      <c r="X39" s="278">
        <v>200</v>
      </c>
      <c r="Y39" s="278"/>
      <c r="Z39" s="278">
        <v>50</v>
      </c>
      <c r="AA39" s="278"/>
      <c r="AB39" s="278"/>
      <c r="AC39" s="278"/>
      <c r="AD39" s="278"/>
      <c r="AE39" s="278"/>
      <c r="AF39" s="278"/>
      <c r="AG39" s="278">
        <v>50</v>
      </c>
      <c r="AH39" s="277"/>
    </row>
    <row r="40" spans="1:34" ht="25.2">
      <c r="A40" s="294">
        <v>18</v>
      </c>
      <c r="B40" s="277" t="s">
        <v>2943</v>
      </c>
      <c r="C40" s="277" t="s">
        <v>2944</v>
      </c>
      <c r="D40" s="277" t="s">
        <v>2945</v>
      </c>
      <c r="E40" s="295" t="s">
        <v>2946</v>
      </c>
      <c r="F40" s="277" t="s">
        <v>2947</v>
      </c>
      <c r="G40" s="277" t="s">
        <v>2948</v>
      </c>
      <c r="H40" s="277"/>
      <c r="I40" s="277"/>
      <c r="J40" s="278"/>
      <c r="K40" s="278"/>
      <c r="L40" s="278"/>
      <c r="M40" s="278">
        <v>262</v>
      </c>
      <c r="N40" s="278"/>
      <c r="O40" s="278"/>
      <c r="P40" s="278"/>
      <c r="Q40" s="278"/>
      <c r="R40" s="278"/>
      <c r="S40" s="278"/>
      <c r="T40" s="278">
        <v>100</v>
      </c>
      <c r="U40" s="278"/>
      <c r="V40" s="278"/>
      <c r="W40" s="278"/>
      <c r="X40" s="278">
        <v>100</v>
      </c>
      <c r="Y40" s="278">
        <v>140</v>
      </c>
      <c r="Z40" s="278"/>
      <c r="AA40" s="278"/>
      <c r="AB40" s="278"/>
      <c r="AC40" s="278"/>
      <c r="AD40" s="278"/>
      <c r="AE40" s="278"/>
      <c r="AF40" s="278">
        <v>22</v>
      </c>
      <c r="AG40" s="278">
        <v>162</v>
      </c>
      <c r="AH40" s="277"/>
    </row>
    <row r="41" spans="1:34" ht="50.4">
      <c r="A41" s="294">
        <v>19</v>
      </c>
      <c r="B41" s="277" t="s">
        <v>2949</v>
      </c>
      <c r="C41" s="277" t="s">
        <v>2950</v>
      </c>
      <c r="D41" s="277" t="s">
        <v>2945</v>
      </c>
      <c r="E41" s="295" t="s">
        <v>2951</v>
      </c>
      <c r="F41" s="277" t="s">
        <v>2952</v>
      </c>
      <c r="G41" s="277" t="s">
        <v>2953</v>
      </c>
      <c r="H41" s="277"/>
      <c r="I41" s="277"/>
      <c r="J41" s="278"/>
      <c r="K41" s="278"/>
      <c r="L41" s="278"/>
      <c r="M41" s="278">
        <v>1119</v>
      </c>
      <c r="N41" s="278"/>
      <c r="O41" s="278"/>
      <c r="P41" s="278"/>
      <c r="Q41" s="278"/>
      <c r="R41" s="278">
        <v>499</v>
      </c>
      <c r="S41" s="278"/>
      <c r="T41" s="278">
        <v>0</v>
      </c>
      <c r="U41" s="278"/>
      <c r="V41" s="278"/>
      <c r="W41" s="278">
        <v>600</v>
      </c>
      <c r="X41" s="278">
        <v>1099</v>
      </c>
      <c r="Y41" s="278"/>
      <c r="Z41" s="278"/>
      <c r="AA41" s="278"/>
      <c r="AB41" s="278"/>
      <c r="AC41" s="278"/>
      <c r="AD41" s="278"/>
      <c r="AE41" s="278"/>
      <c r="AF41" s="278"/>
      <c r="AG41" s="278">
        <v>20</v>
      </c>
      <c r="AH41" s="277" t="s">
        <v>2954</v>
      </c>
    </row>
    <row r="42" spans="1:34" ht="37.799999999999997">
      <c r="A42" s="294">
        <v>20</v>
      </c>
      <c r="B42" s="277" t="s">
        <v>2955</v>
      </c>
      <c r="C42" s="277" t="s">
        <v>2956</v>
      </c>
      <c r="D42" s="277" t="s">
        <v>2957</v>
      </c>
      <c r="E42" s="295" t="s">
        <v>2764</v>
      </c>
      <c r="F42" s="277" t="s">
        <v>2958</v>
      </c>
      <c r="G42" s="277" t="s">
        <v>2959</v>
      </c>
      <c r="H42" s="277" t="s">
        <v>2918</v>
      </c>
      <c r="I42" s="277"/>
      <c r="J42" s="278"/>
      <c r="K42" s="278"/>
      <c r="L42" s="278"/>
      <c r="M42" s="278">
        <v>1896</v>
      </c>
      <c r="N42" s="278" t="s">
        <v>2960</v>
      </c>
      <c r="O42" s="278"/>
      <c r="P42" s="278"/>
      <c r="Q42" s="278"/>
      <c r="R42" s="278"/>
      <c r="S42" s="278"/>
      <c r="T42" s="278"/>
      <c r="U42" s="278">
        <v>76</v>
      </c>
      <c r="V42" s="278"/>
      <c r="W42" s="278">
        <v>1680</v>
      </c>
      <c r="X42" s="278">
        <v>1756</v>
      </c>
      <c r="Y42" s="278">
        <v>140</v>
      </c>
      <c r="Z42" s="278"/>
      <c r="AA42" s="278"/>
      <c r="AB42" s="278"/>
      <c r="AC42" s="278"/>
      <c r="AD42" s="278"/>
      <c r="AE42" s="278"/>
      <c r="AF42" s="278"/>
      <c r="AG42" s="278">
        <v>140</v>
      </c>
      <c r="AH42" s="277" t="s">
        <v>2961</v>
      </c>
    </row>
    <row r="43" spans="1:34" ht="37.799999999999997">
      <c r="A43" s="294">
        <v>21</v>
      </c>
      <c r="B43" s="277" t="s">
        <v>2955</v>
      </c>
      <c r="C43" s="277" t="s">
        <v>2962</v>
      </c>
      <c r="D43" s="277" t="s">
        <v>2963</v>
      </c>
      <c r="E43" s="295">
        <v>53000</v>
      </c>
      <c r="F43" s="277" t="s">
        <v>2964</v>
      </c>
      <c r="G43" s="277" t="s">
        <v>2965</v>
      </c>
      <c r="H43" s="277"/>
      <c r="I43" s="277"/>
      <c r="J43" s="278"/>
      <c r="K43" s="278"/>
      <c r="L43" s="278"/>
      <c r="M43" s="278">
        <v>700</v>
      </c>
      <c r="N43" s="278"/>
      <c r="O43" s="278"/>
      <c r="P43" s="278"/>
      <c r="Q43" s="278"/>
      <c r="R43" s="278"/>
      <c r="S43" s="278"/>
      <c r="T43" s="278">
        <v>600</v>
      </c>
      <c r="U43" s="278"/>
      <c r="V43" s="278"/>
      <c r="W43" s="278"/>
      <c r="X43" s="278">
        <v>600</v>
      </c>
      <c r="Y43" s="278"/>
      <c r="Z43" s="278">
        <v>100</v>
      </c>
      <c r="AA43" s="278"/>
      <c r="AB43" s="278"/>
      <c r="AC43" s="278"/>
      <c r="AD43" s="278"/>
      <c r="AE43" s="278"/>
      <c r="AF43" s="278"/>
      <c r="AG43" s="278">
        <v>100</v>
      </c>
      <c r="AH43" s="277"/>
    </row>
    <row r="44" spans="1:34" ht="37.799999999999997">
      <c r="A44" s="294">
        <v>22</v>
      </c>
      <c r="B44" s="277" t="s">
        <v>2966</v>
      </c>
      <c r="C44" s="277" t="s">
        <v>2967</v>
      </c>
      <c r="D44" s="277" t="s">
        <v>2916</v>
      </c>
      <c r="E44" s="295" t="s">
        <v>2764</v>
      </c>
      <c r="F44" s="277" t="s">
        <v>2968</v>
      </c>
      <c r="G44" s="277" t="s">
        <v>2969</v>
      </c>
      <c r="H44" s="277"/>
      <c r="I44" s="277"/>
      <c r="J44" s="278"/>
      <c r="K44" s="278"/>
      <c r="L44" s="278"/>
      <c r="M44" s="278">
        <v>2037</v>
      </c>
      <c r="N44" s="278" t="s">
        <v>2970</v>
      </c>
      <c r="O44" s="278"/>
      <c r="P44" s="278"/>
      <c r="Q44" s="278"/>
      <c r="R44" s="278"/>
      <c r="S44" s="278"/>
      <c r="T44" s="278"/>
      <c r="U44" s="278">
        <v>77</v>
      </c>
      <c r="V44" s="278"/>
      <c r="W44" s="278">
        <v>1820</v>
      </c>
      <c r="X44" s="278">
        <v>1897</v>
      </c>
      <c r="Y44" s="278">
        <v>140</v>
      </c>
      <c r="Z44" s="278"/>
      <c r="AA44" s="278"/>
      <c r="AB44" s="278"/>
      <c r="AC44" s="278"/>
      <c r="AD44" s="278"/>
      <c r="AE44" s="278"/>
      <c r="AF44" s="278"/>
      <c r="AG44" s="278">
        <v>140</v>
      </c>
      <c r="AH44" s="277"/>
    </row>
    <row r="45" spans="1:34" ht="50.4">
      <c r="A45" s="294">
        <v>23</v>
      </c>
      <c r="B45" s="277" t="s">
        <v>2971</v>
      </c>
      <c r="C45" s="277" t="s">
        <v>2972</v>
      </c>
      <c r="D45" s="277" t="s">
        <v>2973</v>
      </c>
      <c r="E45" s="295" t="s">
        <v>2974</v>
      </c>
      <c r="F45" s="277" t="s">
        <v>2975</v>
      </c>
      <c r="G45" s="277" t="s">
        <v>2976</v>
      </c>
      <c r="H45" s="277"/>
      <c r="I45" s="277"/>
      <c r="J45" s="278"/>
      <c r="K45" s="278"/>
      <c r="L45" s="278"/>
      <c r="M45" s="278">
        <v>2020</v>
      </c>
      <c r="N45" s="278" t="s">
        <v>2977</v>
      </c>
      <c r="O45" s="278"/>
      <c r="P45" s="278"/>
      <c r="Q45" s="278"/>
      <c r="R45" s="278"/>
      <c r="S45" s="278"/>
      <c r="T45" s="278"/>
      <c r="U45" s="278">
        <v>60</v>
      </c>
      <c r="V45" s="278"/>
      <c r="W45" s="278">
        <v>1820</v>
      </c>
      <c r="X45" s="278">
        <v>1880</v>
      </c>
      <c r="Y45" s="278">
        <v>140</v>
      </c>
      <c r="Z45" s="278"/>
      <c r="AA45" s="278"/>
      <c r="AB45" s="278"/>
      <c r="AC45" s="278"/>
      <c r="AD45" s="278"/>
      <c r="AE45" s="278"/>
      <c r="AF45" s="278"/>
      <c r="AG45" s="278">
        <v>140</v>
      </c>
      <c r="AH45" s="277"/>
    </row>
    <row r="46" spans="1:34" ht="37.799999999999997">
      <c r="A46" s="294">
        <v>24</v>
      </c>
      <c r="B46" s="277" t="s">
        <v>2971</v>
      </c>
      <c r="C46" s="277" t="s">
        <v>2978</v>
      </c>
      <c r="D46" s="277" t="s">
        <v>2979</v>
      </c>
      <c r="E46" s="295" t="s">
        <v>2764</v>
      </c>
      <c r="F46" s="277" t="s">
        <v>2980</v>
      </c>
      <c r="G46" s="277" t="s">
        <v>2959</v>
      </c>
      <c r="H46" s="277"/>
      <c r="I46" s="277"/>
      <c r="J46" s="278"/>
      <c r="K46" s="278"/>
      <c r="L46" s="278"/>
      <c r="M46" s="278">
        <v>2038</v>
      </c>
      <c r="N46" s="278" t="s">
        <v>2970</v>
      </c>
      <c r="O46" s="278"/>
      <c r="P46" s="278"/>
      <c r="Q46" s="278"/>
      <c r="R46" s="278"/>
      <c r="S46" s="278"/>
      <c r="T46" s="278"/>
      <c r="U46" s="278">
        <v>78</v>
      </c>
      <c r="V46" s="278"/>
      <c r="W46" s="278">
        <v>1820</v>
      </c>
      <c r="X46" s="278">
        <v>1898</v>
      </c>
      <c r="Y46" s="278">
        <v>140</v>
      </c>
      <c r="Z46" s="278"/>
      <c r="AA46" s="278"/>
      <c r="AB46" s="278"/>
      <c r="AC46" s="278"/>
      <c r="AD46" s="278"/>
      <c r="AE46" s="278"/>
      <c r="AF46" s="278"/>
      <c r="AG46" s="278">
        <v>140</v>
      </c>
      <c r="AH46" s="277"/>
    </row>
    <row r="47" spans="1:34" ht="50.4">
      <c r="A47" s="294">
        <v>25</v>
      </c>
      <c r="B47" s="277" t="s">
        <v>2971</v>
      </c>
      <c r="C47" s="277" t="s">
        <v>2981</v>
      </c>
      <c r="D47" s="277" t="s">
        <v>2982</v>
      </c>
      <c r="E47" s="295" t="s">
        <v>2764</v>
      </c>
      <c r="F47" s="277" t="s">
        <v>2983</v>
      </c>
      <c r="G47" s="277" t="s">
        <v>2984</v>
      </c>
      <c r="H47" s="277"/>
      <c r="I47" s="277"/>
      <c r="J47" s="278"/>
      <c r="K47" s="278"/>
      <c r="L47" s="278"/>
      <c r="M47" s="278">
        <v>980</v>
      </c>
      <c r="N47" s="278"/>
      <c r="O47" s="278"/>
      <c r="P47" s="278"/>
      <c r="Q47" s="278"/>
      <c r="R47" s="278"/>
      <c r="S47" s="278"/>
      <c r="T47" s="278"/>
      <c r="U47" s="278">
        <v>50</v>
      </c>
      <c r="V47" s="278"/>
      <c r="W47" s="278">
        <v>840</v>
      </c>
      <c r="X47" s="278">
        <v>890</v>
      </c>
      <c r="Y47" s="278">
        <v>90</v>
      </c>
      <c r="Z47" s="278"/>
      <c r="AA47" s="278"/>
      <c r="AB47" s="278"/>
      <c r="AC47" s="278"/>
      <c r="AD47" s="278"/>
      <c r="AE47" s="278"/>
      <c r="AF47" s="278"/>
      <c r="AG47" s="278">
        <v>90</v>
      </c>
      <c r="AH47" s="277"/>
    </row>
    <row r="48" spans="1:34" ht="50.4">
      <c r="A48" s="294">
        <v>26</v>
      </c>
      <c r="B48" s="277" t="s">
        <v>2985</v>
      </c>
      <c r="C48" s="277" t="s">
        <v>2986</v>
      </c>
      <c r="D48" s="277" t="s">
        <v>2987</v>
      </c>
      <c r="E48" s="295" t="s">
        <v>2988</v>
      </c>
      <c r="F48" s="277" t="s">
        <v>2989</v>
      </c>
      <c r="G48" s="277" t="s">
        <v>2965</v>
      </c>
      <c r="H48" s="277"/>
      <c r="I48" s="277"/>
      <c r="J48" s="278"/>
      <c r="K48" s="278"/>
      <c r="L48" s="278"/>
      <c r="M48" s="278">
        <v>76</v>
      </c>
      <c r="N48" s="278"/>
      <c r="O48" s="278"/>
      <c r="P48" s="278"/>
      <c r="Q48" s="278"/>
      <c r="R48" s="278"/>
      <c r="S48" s="278"/>
      <c r="T48" s="278">
        <v>50</v>
      </c>
      <c r="U48" s="278"/>
      <c r="V48" s="278"/>
      <c r="W48" s="278"/>
      <c r="X48" s="278">
        <v>50</v>
      </c>
      <c r="Y48" s="278"/>
      <c r="Z48" s="278"/>
      <c r="AA48" s="278"/>
      <c r="AB48" s="278"/>
      <c r="AC48" s="278"/>
      <c r="AD48" s="278">
        <v>10</v>
      </c>
      <c r="AE48" s="278"/>
      <c r="AF48" s="278">
        <v>16</v>
      </c>
      <c r="AG48" s="278">
        <v>26</v>
      </c>
      <c r="AH48" s="277"/>
    </row>
    <row r="49" spans="1:34" ht="50.4">
      <c r="A49" s="294">
        <v>27</v>
      </c>
      <c r="B49" s="277" t="s">
        <v>2985</v>
      </c>
      <c r="C49" s="277" t="s">
        <v>2990</v>
      </c>
      <c r="D49" s="277" t="s">
        <v>2991</v>
      </c>
      <c r="E49" s="295" t="s">
        <v>2992</v>
      </c>
      <c r="F49" s="277" t="s">
        <v>2989</v>
      </c>
      <c r="G49" s="277" t="s">
        <v>2965</v>
      </c>
      <c r="H49" s="277"/>
      <c r="I49" s="277"/>
      <c r="J49" s="278"/>
      <c r="K49" s="278"/>
      <c r="L49" s="278"/>
      <c r="M49" s="278">
        <v>76</v>
      </c>
      <c r="N49" s="278"/>
      <c r="O49" s="278"/>
      <c r="P49" s="278"/>
      <c r="Q49" s="278"/>
      <c r="R49" s="278"/>
      <c r="S49" s="278"/>
      <c r="T49" s="278">
        <v>50</v>
      </c>
      <c r="U49" s="278"/>
      <c r="V49" s="278"/>
      <c r="W49" s="278"/>
      <c r="X49" s="278">
        <v>50</v>
      </c>
      <c r="Y49" s="278"/>
      <c r="Z49" s="278"/>
      <c r="AA49" s="278"/>
      <c r="AB49" s="278"/>
      <c r="AC49" s="278"/>
      <c r="AD49" s="278">
        <v>10</v>
      </c>
      <c r="AE49" s="278"/>
      <c r="AF49" s="278">
        <v>16</v>
      </c>
      <c r="AG49" s="278">
        <v>26</v>
      </c>
      <c r="AH49" s="277"/>
    </row>
    <row r="50" spans="1:34" ht="50.4">
      <c r="A50" s="294">
        <v>28</v>
      </c>
      <c r="B50" s="277" t="s">
        <v>2985</v>
      </c>
      <c r="C50" s="277" t="s">
        <v>2993</v>
      </c>
      <c r="D50" s="277" t="s">
        <v>2991</v>
      </c>
      <c r="E50" s="295" t="s">
        <v>2994</v>
      </c>
      <c r="F50" s="277" t="s">
        <v>2995</v>
      </c>
      <c r="G50" s="277" t="s">
        <v>2965</v>
      </c>
      <c r="H50" s="277"/>
      <c r="I50" s="277"/>
      <c r="J50" s="278"/>
      <c r="K50" s="278"/>
      <c r="L50" s="278"/>
      <c r="M50" s="278">
        <v>134</v>
      </c>
      <c r="N50" s="278"/>
      <c r="O50" s="278"/>
      <c r="P50" s="278"/>
      <c r="Q50" s="278"/>
      <c r="R50" s="278"/>
      <c r="S50" s="278"/>
      <c r="T50" s="278">
        <v>50</v>
      </c>
      <c r="U50" s="278"/>
      <c r="V50" s="278"/>
      <c r="W50" s="278"/>
      <c r="X50" s="278">
        <v>50</v>
      </c>
      <c r="Y50" s="278">
        <v>70</v>
      </c>
      <c r="Z50" s="278"/>
      <c r="AA50" s="278"/>
      <c r="AB50" s="278"/>
      <c r="AC50" s="278"/>
      <c r="AD50" s="278"/>
      <c r="AE50" s="278"/>
      <c r="AF50" s="278">
        <v>14</v>
      </c>
      <c r="AG50" s="278">
        <v>84</v>
      </c>
      <c r="AH50" s="277"/>
    </row>
    <row r="51" spans="1:34" ht="37.799999999999997">
      <c r="A51" s="294">
        <v>29</v>
      </c>
      <c r="B51" s="277" t="s">
        <v>2996</v>
      </c>
      <c r="C51" s="277" t="s">
        <v>2997</v>
      </c>
      <c r="D51" s="277" t="s">
        <v>2991</v>
      </c>
      <c r="E51" s="295" t="s">
        <v>2998</v>
      </c>
      <c r="F51" s="277" t="s">
        <v>2995</v>
      </c>
      <c r="G51" s="277" t="s">
        <v>2965</v>
      </c>
      <c r="H51" s="277"/>
      <c r="I51" s="277"/>
      <c r="J51" s="278"/>
      <c r="K51" s="278"/>
      <c r="L51" s="278"/>
      <c r="M51" s="278">
        <v>134</v>
      </c>
      <c r="N51" s="278"/>
      <c r="O51" s="278"/>
      <c r="P51" s="278"/>
      <c r="Q51" s="278"/>
      <c r="R51" s="278"/>
      <c r="S51" s="278"/>
      <c r="T51" s="278">
        <v>50</v>
      </c>
      <c r="U51" s="278"/>
      <c r="V51" s="278"/>
      <c r="W51" s="278"/>
      <c r="X51" s="278">
        <v>50</v>
      </c>
      <c r="Y51" s="278">
        <v>70</v>
      </c>
      <c r="Z51" s="278"/>
      <c r="AA51" s="278"/>
      <c r="AB51" s="278"/>
      <c r="AC51" s="278"/>
      <c r="AD51" s="278"/>
      <c r="AE51" s="278"/>
      <c r="AF51" s="278">
        <v>14</v>
      </c>
      <c r="AG51" s="278">
        <v>84</v>
      </c>
      <c r="AH51" s="277"/>
    </row>
    <row r="52" spans="1:34" ht="37.799999999999997">
      <c r="A52" s="294">
        <v>30</v>
      </c>
      <c r="B52" s="277" t="s">
        <v>2996</v>
      </c>
      <c r="C52" s="277" t="s">
        <v>2986</v>
      </c>
      <c r="D52" s="277" t="s">
        <v>2999</v>
      </c>
      <c r="E52" s="295" t="s">
        <v>3000</v>
      </c>
      <c r="F52" s="277" t="s">
        <v>2995</v>
      </c>
      <c r="G52" s="277" t="s">
        <v>2965</v>
      </c>
      <c r="H52" s="277"/>
      <c r="I52" s="277"/>
      <c r="J52" s="278"/>
      <c r="K52" s="278"/>
      <c r="L52" s="278"/>
      <c r="M52" s="278">
        <v>134</v>
      </c>
      <c r="N52" s="278"/>
      <c r="O52" s="278"/>
      <c r="P52" s="278"/>
      <c r="Q52" s="278"/>
      <c r="R52" s="278"/>
      <c r="S52" s="278"/>
      <c r="T52" s="278">
        <v>50</v>
      </c>
      <c r="U52" s="278"/>
      <c r="V52" s="278"/>
      <c r="W52" s="278"/>
      <c r="X52" s="278">
        <v>50</v>
      </c>
      <c r="Y52" s="278">
        <v>70</v>
      </c>
      <c r="Z52" s="278"/>
      <c r="AA52" s="278"/>
      <c r="AB52" s="278"/>
      <c r="AC52" s="278"/>
      <c r="AD52" s="278"/>
      <c r="AE52" s="278"/>
      <c r="AF52" s="278">
        <v>14</v>
      </c>
      <c r="AG52" s="278">
        <v>84</v>
      </c>
      <c r="AH52" s="277"/>
    </row>
    <row r="53" spans="1:34" ht="50.4">
      <c r="A53" s="294">
        <v>31</v>
      </c>
      <c r="B53" s="277" t="s">
        <v>3001</v>
      </c>
      <c r="C53" s="277" t="s">
        <v>3002</v>
      </c>
      <c r="D53" s="277" t="s">
        <v>3003</v>
      </c>
      <c r="E53" s="295" t="s">
        <v>3004</v>
      </c>
      <c r="F53" s="277" t="s">
        <v>3005</v>
      </c>
      <c r="G53" s="277" t="s">
        <v>2965</v>
      </c>
      <c r="H53" s="277"/>
      <c r="I53" s="277"/>
      <c r="J53" s="278"/>
      <c r="K53" s="278"/>
      <c r="L53" s="278"/>
      <c r="M53" s="278">
        <v>132</v>
      </c>
      <c r="N53" s="278"/>
      <c r="O53" s="278"/>
      <c r="P53" s="278"/>
      <c r="Q53" s="278"/>
      <c r="R53" s="278"/>
      <c r="S53" s="278"/>
      <c r="T53" s="278">
        <v>50</v>
      </c>
      <c r="U53" s="278"/>
      <c r="V53" s="278"/>
      <c r="W53" s="278"/>
      <c r="X53" s="278">
        <v>50</v>
      </c>
      <c r="Y53" s="278">
        <v>70</v>
      </c>
      <c r="Z53" s="278"/>
      <c r="AA53" s="278"/>
      <c r="AB53" s="278"/>
      <c r="AC53" s="278"/>
      <c r="AD53" s="278"/>
      <c r="AE53" s="278"/>
      <c r="AF53" s="278">
        <v>12</v>
      </c>
      <c r="AG53" s="278">
        <v>82</v>
      </c>
      <c r="AH53" s="277"/>
    </row>
    <row r="54" spans="1:34" ht="25.2">
      <c r="A54" s="294">
        <v>32</v>
      </c>
      <c r="B54" s="277" t="s">
        <v>3001</v>
      </c>
      <c r="C54" s="277" t="s">
        <v>3006</v>
      </c>
      <c r="D54" s="277" t="s">
        <v>3007</v>
      </c>
      <c r="E54" s="295"/>
      <c r="F54" s="277" t="s">
        <v>3005</v>
      </c>
      <c r="G54" s="277" t="s">
        <v>2965</v>
      </c>
      <c r="H54" s="277"/>
      <c r="I54" s="277"/>
      <c r="J54" s="278"/>
      <c r="K54" s="278"/>
      <c r="L54" s="278"/>
      <c r="M54" s="278">
        <v>96</v>
      </c>
      <c r="N54" s="278"/>
      <c r="O54" s="278"/>
      <c r="P54" s="278"/>
      <c r="Q54" s="278"/>
      <c r="R54" s="278"/>
      <c r="S54" s="278"/>
      <c r="T54" s="278">
        <v>50</v>
      </c>
      <c r="U54" s="278"/>
      <c r="V54" s="278"/>
      <c r="W54" s="278"/>
      <c r="X54" s="278">
        <v>50</v>
      </c>
      <c r="Y54" s="278">
        <v>34</v>
      </c>
      <c r="Z54" s="278"/>
      <c r="AA54" s="278"/>
      <c r="AB54" s="278"/>
      <c r="AC54" s="278"/>
      <c r="AD54" s="278"/>
      <c r="AE54" s="278"/>
      <c r="AF54" s="278">
        <v>12</v>
      </c>
      <c r="AG54" s="278">
        <v>46</v>
      </c>
      <c r="AH54" s="277"/>
    </row>
    <row r="55" spans="1:34" ht="37.799999999999997">
      <c r="A55" s="294">
        <v>33</v>
      </c>
      <c r="B55" s="277" t="s">
        <v>3001</v>
      </c>
      <c r="C55" s="277" t="s">
        <v>3008</v>
      </c>
      <c r="D55" s="277" t="s">
        <v>3009</v>
      </c>
      <c r="E55" s="295"/>
      <c r="F55" s="277" t="s">
        <v>3005</v>
      </c>
      <c r="G55" s="277" t="s">
        <v>2965</v>
      </c>
      <c r="H55" s="277"/>
      <c r="I55" s="277"/>
      <c r="J55" s="278"/>
      <c r="K55" s="278"/>
      <c r="L55" s="278"/>
      <c r="M55" s="278">
        <v>96</v>
      </c>
      <c r="N55" s="278"/>
      <c r="O55" s="278"/>
      <c r="P55" s="278"/>
      <c r="Q55" s="278"/>
      <c r="R55" s="278"/>
      <c r="S55" s="278"/>
      <c r="T55" s="278">
        <v>50</v>
      </c>
      <c r="U55" s="278"/>
      <c r="V55" s="278"/>
      <c r="W55" s="278"/>
      <c r="X55" s="278">
        <v>50</v>
      </c>
      <c r="Y55" s="278">
        <v>34</v>
      </c>
      <c r="Z55" s="278"/>
      <c r="AA55" s="278"/>
      <c r="AB55" s="278"/>
      <c r="AC55" s="278"/>
      <c r="AD55" s="278"/>
      <c r="AE55" s="278"/>
      <c r="AF55" s="278">
        <v>12</v>
      </c>
      <c r="AG55" s="278">
        <v>46</v>
      </c>
      <c r="AH55" s="277"/>
    </row>
    <row r="56" spans="1:34" ht="25.2">
      <c r="A56" s="294">
        <v>34</v>
      </c>
      <c r="B56" s="277" t="s">
        <v>3010</v>
      </c>
      <c r="C56" s="277" t="s">
        <v>3011</v>
      </c>
      <c r="D56" s="277" t="s">
        <v>3012</v>
      </c>
      <c r="E56" s="295"/>
      <c r="F56" s="277" t="s">
        <v>3013</v>
      </c>
      <c r="G56" s="277" t="s">
        <v>3014</v>
      </c>
      <c r="H56" s="277" t="s">
        <v>3015</v>
      </c>
      <c r="I56" s="277" t="s">
        <v>2768</v>
      </c>
      <c r="J56" s="278" t="s">
        <v>3005</v>
      </c>
      <c r="K56" s="278" t="s">
        <v>3016</v>
      </c>
      <c r="L56" s="278"/>
      <c r="M56" s="589">
        <v>580</v>
      </c>
      <c r="N56" s="278"/>
      <c r="O56" s="278"/>
      <c r="P56" s="278"/>
      <c r="Q56" s="278"/>
      <c r="R56" s="278">
        <v>356</v>
      </c>
      <c r="S56" s="278"/>
      <c r="T56" s="278"/>
      <c r="U56" s="278"/>
      <c r="V56" s="278"/>
      <c r="W56" s="278">
        <v>182</v>
      </c>
      <c r="X56" s="589">
        <v>538</v>
      </c>
      <c r="Y56" s="278">
        <v>42</v>
      </c>
      <c r="Z56" s="278"/>
      <c r="AA56" s="278"/>
      <c r="AB56" s="278"/>
      <c r="AC56" s="278"/>
      <c r="AD56" s="278"/>
      <c r="AE56" s="278"/>
      <c r="AF56" s="278"/>
      <c r="AG56" s="589">
        <v>42</v>
      </c>
      <c r="AH56" s="277"/>
    </row>
    <row r="57" spans="1:34" ht="25.2">
      <c r="A57" s="294"/>
      <c r="B57" s="277"/>
      <c r="C57" s="277"/>
      <c r="D57" s="277"/>
      <c r="E57" s="295"/>
      <c r="F57" s="277" t="s">
        <v>3005</v>
      </c>
      <c r="G57" s="277" t="s">
        <v>3017</v>
      </c>
      <c r="H57" s="277" t="s">
        <v>3018</v>
      </c>
      <c r="I57" s="277" t="s">
        <v>3014</v>
      </c>
      <c r="J57" s="278" t="s">
        <v>3019</v>
      </c>
      <c r="K57" s="278" t="s">
        <v>3020</v>
      </c>
      <c r="L57" s="278"/>
      <c r="M57" s="590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590"/>
      <c r="Y57" s="278"/>
      <c r="Z57" s="278"/>
      <c r="AA57" s="278"/>
      <c r="AB57" s="278"/>
      <c r="AC57" s="278"/>
      <c r="AD57" s="278"/>
      <c r="AE57" s="278"/>
      <c r="AF57" s="278"/>
      <c r="AG57" s="590"/>
      <c r="AH57" s="277"/>
    </row>
    <row r="58" spans="1:34" ht="50.4">
      <c r="A58" s="294">
        <v>35</v>
      </c>
      <c r="B58" s="277" t="s">
        <v>3010</v>
      </c>
      <c r="C58" s="277" t="s">
        <v>3021</v>
      </c>
      <c r="D58" s="277" t="s">
        <v>3022</v>
      </c>
      <c r="E58" s="295"/>
      <c r="F58" s="277" t="s">
        <v>3005</v>
      </c>
      <c r="G58" s="277" t="s">
        <v>3023</v>
      </c>
      <c r="H58" s="277" t="s">
        <v>3024</v>
      </c>
      <c r="I58" s="277" t="s">
        <v>2942</v>
      </c>
      <c r="J58" s="278" t="s">
        <v>3005</v>
      </c>
      <c r="K58" s="278" t="s">
        <v>2795</v>
      </c>
      <c r="L58" s="278"/>
      <c r="M58" s="278">
        <v>230</v>
      </c>
      <c r="N58" s="278" t="s">
        <v>3025</v>
      </c>
      <c r="O58" s="278"/>
      <c r="P58" s="278"/>
      <c r="Q58" s="278"/>
      <c r="R58" s="278"/>
      <c r="S58" s="278"/>
      <c r="T58" s="278"/>
      <c r="U58" s="278">
        <v>30</v>
      </c>
      <c r="V58" s="278"/>
      <c r="W58" s="278">
        <v>120</v>
      </c>
      <c r="X58" s="278">
        <v>150</v>
      </c>
      <c r="Y58" s="278">
        <v>80</v>
      </c>
      <c r="Z58" s="278"/>
      <c r="AA58" s="278"/>
      <c r="AB58" s="278"/>
      <c r="AC58" s="278"/>
      <c r="AD58" s="278"/>
      <c r="AE58" s="278"/>
      <c r="AF58" s="278"/>
      <c r="AG58" s="278">
        <v>80</v>
      </c>
      <c r="AH58" s="277"/>
    </row>
    <row r="59" spans="1:34" ht="37.799999999999997">
      <c r="A59" s="294">
        <v>36</v>
      </c>
      <c r="B59" s="277" t="s">
        <v>3010</v>
      </c>
      <c r="C59" s="277" t="s">
        <v>3026</v>
      </c>
      <c r="D59" s="277" t="s">
        <v>3027</v>
      </c>
      <c r="E59" s="295"/>
      <c r="F59" s="277" t="s">
        <v>3005</v>
      </c>
      <c r="G59" s="277" t="s">
        <v>3028</v>
      </c>
      <c r="H59" s="277"/>
      <c r="I59" s="277"/>
      <c r="J59" s="278"/>
      <c r="K59" s="278"/>
      <c r="L59" s="278"/>
      <c r="M59" s="278">
        <v>192</v>
      </c>
      <c r="N59" s="278" t="s">
        <v>3029</v>
      </c>
      <c r="O59" s="278"/>
      <c r="P59" s="278"/>
      <c r="Q59" s="278"/>
      <c r="R59" s="278"/>
      <c r="S59" s="278"/>
      <c r="T59" s="278"/>
      <c r="U59" s="278">
        <v>42</v>
      </c>
      <c r="V59" s="278"/>
      <c r="W59" s="278">
        <v>90</v>
      </c>
      <c r="X59" s="278">
        <v>132</v>
      </c>
      <c r="Y59" s="278">
        <v>60</v>
      </c>
      <c r="Z59" s="278"/>
      <c r="AA59" s="278"/>
      <c r="AB59" s="278"/>
      <c r="AC59" s="278"/>
      <c r="AD59" s="278"/>
      <c r="AE59" s="278"/>
      <c r="AF59" s="278"/>
      <c r="AG59" s="278">
        <v>60</v>
      </c>
      <c r="AH59" s="277"/>
    </row>
    <row r="60" spans="1:34" ht="37.799999999999997">
      <c r="A60" s="294">
        <v>37</v>
      </c>
      <c r="B60" s="277" t="s">
        <v>3010</v>
      </c>
      <c r="C60" s="277" t="s">
        <v>3030</v>
      </c>
      <c r="D60" s="277" t="s">
        <v>3031</v>
      </c>
      <c r="E60" s="295" t="s">
        <v>3032</v>
      </c>
      <c r="F60" s="277" t="s">
        <v>3005</v>
      </c>
      <c r="G60" s="277" t="s">
        <v>3033</v>
      </c>
      <c r="H60" s="277" t="s">
        <v>3034</v>
      </c>
      <c r="I60" s="277" t="s">
        <v>3035</v>
      </c>
      <c r="J60" s="278" t="s">
        <v>3005</v>
      </c>
      <c r="K60" s="278" t="s">
        <v>3036</v>
      </c>
      <c r="L60" s="278"/>
      <c r="M60" s="589">
        <v>2410</v>
      </c>
      <c r="N60" s="278"/>
      <c r="O60" s="278"/>
      <c r="P60" s="278">
        <v>650</v>
      </c>
      <c r="Q60" s="278"/>
      <c r="R60" s="278"/>
      <c r="S60" s="278"/>
      <c r="T60" s="278">
        <v>160</v>
      </c>
      <c r="U60" s="278"/>
      <c r="V60" s="278"/>
      <c r="W60" s="278">
        <v>1440</v>
      </c>
      <c r="X60" s="278">
        <v>2250</v>
      </c>
      <c r="Y60" s="278">
        <v>160</v>
      </c>
      <c r="Z60" s="278"/>
      <c r="AA60" s="278"/>
      <c r="AB60" s="278"/>
      <c r="AC60" s="278"/>
      <c r="AD60" s="278"/>
      <c r="AE60" s="278"/>
      <c r="AF60" s="278"/>
      <c r="AG60" s="589">
        <v>160</v>
      </c>
      <c r="AH60" s="277"/>
    </row>
    <row r="61" spans="1:34" ht="25.2">
      <c r="A61" s="294"/>
      <c r="B61" s="277"/>
      <c r="C61" s="277"/>
      <c r="D61" s="277"/>
      <c r="E61" s="295"/>
      <c r="F61" s="277" t="s">
        <v>3037</v>
      </c>
      <c r="G61" s="277" t="s">
        <v>3038</v>
      </c>
      <c r="H61" s="277" t="s">
        <v>3039</v>
      </c>
      <c r="I61" s="277" t="s">
        <v>3040</v>
      </c>
      <c r="J61" s="278" t="s">
        <v>3037</v>
      </c>
      <c r="K61" s="278" t="s">
        <v>3041</v>
      </c>
      <c r="L61" s="278"/>
      <c r="M61" s="590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590"/>
      <c r="AH61" s="277"/>
    </row>
    <row r="62" spans="1:34" ht="50.4">
      <c r="A62" s="294">
        <v>38</v>
      </c>
      <c r="B62" s="277" t="s">
        <v>3010</v>
      </c>
      <c r="C62" s="277" t="s">
        <v>3042</v>
      </c>
      <c r="D62" s="277" t="s">
        <v>3043</v>
      </c>
      <c r="E62" s="295" t="s">
        <v>3044</v>
      </c>
      <c r="F62" s="277" t="s">
        <v>3045</v>
      </c>
      <c r="G62" s="277" t="s">
        <v>2965</v>
      </c>
      <c r="H62" s="277"/>
      <c r="I62" s="277"/>
      <c r="J62" s="278"/>
      <c r="K62" s="278"/>
      <c r="L62" s="278"/>
      <c r="M62" s="278">
        <v>168</v>
      </c>
      <c r="N62" s="278"/>
      <c r="O62" s="278"/>
      <c r="P62" s="278"/>
      <c r="Q62" s="278"/>
      <c r="R62" s="278"/>
      <c r="S62" s="278"/>
      <c r="T62" s="278">
        <v>50</v>
      </c>
      <c r="U62" s="278"/>
      <c r="V62" s="278"/>
      <c r="W62" s="278"/>
      <c r="X62" s="278">
        <v>50</v>
      </c>
      <c r="Y62" s="278"/>
      <c r="Z62" s="278"/>
      <c r="AA62" s="278"/>
      <c r="AB62" s="278"/>
      <c r="AC62" s="278">
        <v>118</v>
      </c>
      <c r="AD62" s="278"/>
      <c r="AE62" s="278"/>
      <c r="AF62" s="278"/>
      <c r="AG62" s="278">
        <v>118</v>
      </c>
      <c r="AH62" s="277"/>
    </row>
    <row r="63" spans="1:34" ht="50.4">
      <c r="A63" s="294">
        <v>39</v>
      </c>
      <c r="B63" s="277" t="s">
        <v>3010</v>
      </c>
      <c r="C63" s="277" t="s">
        <v>3042</v>
      </c>
      <c r="D63" s="277" t="s">
        <v>3043</v>
      </c>
      <c r="E63" s="295" t="s">
        <v>3044</v>
      </c>
      <c r="F63" s="277" t="s">
        <v>3046</v>
      </c>
      <c r="G63" s="277" t="s">
        <v>2965</v>
      </c>
      <c r="H63" s="277"/>
      <c r="I63" s="277"/>
      <c r="J63" s="278"/>
      <c r="K63" s="278"/>
      <c r="L63" s="278"/>
      <c r="M63" s="278">
        <v>168</v>
      </c>
      <c r="N63" s="278"/>
      <c r="O63" s="278"/>
      <c r="P63" s="278"/>
      <c r="Q63" s="278"/>
      <c r="R63" s="278"/>
      <c r="S63" s="278"/>
      <c r="T63" s="278">
        <v>100</v>
      </c>
      <c r="U63" s="278"/>
      <c r="V63" s="278"/>
      <c r="W63" s="278"/>
      <c r="X63" s="278">
        <v>100</v>
      </c>
      <c r="Y63" s="278"/>
      <c r="Z63" s="278"/>
      <c r="AA63" s="278"/>
      <c r="AB63" s="278"/>
      <c r="AC63" s="278">
        <v>68</v>
      </c>
      <c r="AD63" s="278"/>
      <c r="AE63" s="278"/>
      <c r="AF63" s="278"/>
      <c r="AG63" s="278">
        <v>68</v>
      </c>
      <c r="AH63" s="277"/>
    </row>
    <row r="64" spans="1:34" ht="50.4">
      <c r="A64" s="294">
        <v>40</v>
      </c>
      <c r="B64" s="277" t="s">
        <v>3010</v>
      </c>
      <c r="C64" s="277" t="s">
        <v>3042</v>
      </c>
      <c r="D64" s="277" t="s">
        <v>3043</v>
      </c>
      <c r="E64" s="295" t="s">
        <v>3044</v>
      </c>
      <c r="F64" s="277" t="s">
        <v>812</v>
      </c>
      <c r="G64" s="277" t="s">
        <v>2965</v>
      </c>
      <c r="H64" s="277"/>
      <c r="I64" s="277"/>
      <c r="J64" s="278"/>
      <c r="K64" s="278"/>
      <c r="L64" s="278"/>
      <c r="M64" s="278">
        <v>70</v>
      </c>
      <c r="N64" s="278"/>
      <c r="O64" s="278"/>
      <c r="P64" s="278"/>
      <c r="Q64" s="278"/>
      <c r="R64" s="278"/>
      <c r="S64" s="278"/>
      <c r="T64" s="278">
        <v>50</v>
      </c>
      <c r="U64" s="278"/>
      <c r="V64" s="278"/>
      <c r="W64" s="278"/>
      <c r="X64" s="278">
        <v>50</v>
      </c>
      <c r="Y64" s="278"/>
      <c r="Z64" s="278"/>
      <c r="AA64" s="278"/>
      <c r="AB64" s="278"/>
      <c r="AC64" s="278">
        <v>20</v>
      </c>
      <c r="AD64" s="278"/>
      <c r="AE64" s="278"/>
      <c r="AF64" s="278"/>
      <c r="AG64" s="278">
        <v>20</v>
      </c>
      <c r="AH64" s="277"/>
    </row>
    <row r="65" spans="1:34" ht="50.4">
      <c r="A65" s="294">
        <v>41</v>
      </c>
      <c r="B65" s="277" t="s">
        <v>3010</v>
      </c>
      <c r="C65" s="277" t="s">
        <v>3042</v>
      </c>
      <c r="D65" s="277" t="s">
        <v>3043</v>
      </c>
      <c r="E65" s="295" t="s">
        <v>3044</v>
      </c>
      <c r="F65" s="277" t="s">
        <v>3047</v>
      </c>
      <c r="G65" s="277" t="s">
        <v>2965</v>
      </c>
      <c r="H65" s="277"/>
      <c r="I65" s="277"/>
      <c r="J65" s="278"/>
      <c r="K65" s="278"/>
      <c r="L65" s="278"/>
      <c r="M65" s="278">
        <v>84</v>
      </c>
      <c r="N65" s="278"/>
      <c r="O65" s="278"/>
      <c r="P65" s="278"/>
      <c r="Q65" s="278"/>
      <c r="R65" s="278"/>
      <c r="S65" s="278"/>
      <c r="T65" s="278">
        <v>50</v>
      </c>
      <c r="U65" s="278"/>
      <c r="V65" s="278"/>
      <c r="W65" s="278"/>
      <c r="X65" s="278">
        <v>50</v>
      </c>
      <c r="Y65" s="278"/>
      <c r="Z65" s="278"/>
      <c r="AA65" s="278"/>
      <c r="AB65" s="278"/>
      <c r="AC65" s="278">
        <v>34</v>
      </c>
      <c r="AD65" s="278"/>
      <c r="AE65" s="278"/>
      <c r="AF65" s="278"/>
      <c r="AG65" s="278">
        <v>34</v>
      </c>
      <c r="AH65" s="277"/>
    </row>
    <row r="66" spans="1:34" ht="50.4">
      <c r="A66" s="294">
        <v>42</v>
      </c>
      <c r="B66" s="277" t="s">
        <v>3010</v>
      </c>
      <c r="C66" s="277" t="s">
        <v>3042</v>
      </c>
      <c r="D66" s="277" t="s">
        <v>3043</v>
      </c>
      <c r="E66" s="295" t="s">
        <v>3044</v>
      </c>
      <c r="F66" s="277" t="s">
        <v>3047</v>
      </c>
      <c r="G66" s="277" t="s">
        <v>2965</v>
      </c>
      <c r="H66" s="277"/>
      <c r="I66" s="277"/>
      <c r="J66" s="278"/>
      <c r="K66" s="278"/>
      <c r="L66" s="278"/>
      <c r="M66" s="278">
        <v>54</v>
      </c>
      <c r="N66" s="278"/>
      <c r="O66" s="278"/>
      <c r="P66" s="278"/>
      <c r="Q66" s="278"/>
      <c r="R66" s="278"/>
      <c r="S66" s="278"/>
      <c r="T66" s="278">
        <v>50</v>
      </c>
      <c r="U66" s="278"/>
      <c r="V66" s="278"/>
      <c r="W66" s="278"/>
      <c r="X66" s="278">
        <v>50</v>
      </c>
      <c r="Y66" s="278"/>
      <c r="Z66" s="278"/>
      <c r="AA66" s="278"/>
      <c r="AB66" s="278"/>
      <c r="AC66" s="278">
        <v>4</v>
      </c>
      <c r="AD66" s="278"/>
      <c r="AE66" s="278"/>
      <c r="AF66" s="278"/>
      <c r="AG66" s="278">
        <v>4</v>
      </c>
      <c r="AH66" s="277"/>
    </row>
    <row r="67" spans="1:34" ht="37.799999999999997">
      <c r="A67" s="294">
        <v>43</v>
      </c>
      <c r="B67" s="277" t="s">
        <v>3048</v>
      </c>
      <c r="C67" s="277" t="s">
        <v>3049</v>
      </c>
      <c r="D67" s="277" t="s">
        <v>2763</v>
      </c>
      <c r="E67" s="295" t="s">
        <v>3050</v>
      </c>
      <c r="F67" s="277" t="s">
        <v>3051</v>
      </c>
      <c r="G67" s="277" t="s">
        <v>2965</v>
      </c>
      <c r="H67" s="277"/>
      <c r="I67" s="277"/>
      <c r="J67" s="278"/>
      <c r="K67" s="278"/>
      <c r="L67" s="278"/>
      <c r="M67" s="278">
        <v>784</v>
      </c>
      <c r="N67" s="278" t="s">
        <v>3052</v>
      </c>
      <c r="O67" s="278"/>
      <c r="P67" s="278"/>
      <c r="Q67" s="278"/>
      <c r="R67" s="278"/>
      <c r="S67" s="278"/>
      <c r="T67" s="278"/>
      <c r="U67" s="278">
        <v>84</v>
      </c>
      <c r="V67" s="278"/>
      <c r="W67" s="278">
        <v>644</v>
      </c>
      <c r="X67" s="278">
        <v>728</v>
      </c>
      <c r="Y67" s="278">
        <v>56</v>
      </c>
      <c r="Z67" s="278"/>
      <c r="AA67" s="278"/>
      <c r="AB67" s="278"/>
      <c r="AC67" s="278"/>
      <c r="AD67" s="278"/>
      <c r="AE67" s="278"/>
      <c r="AF67" s="278"/>
      <c r="AG67" s="278">
        <v>56</v>
      </c>
      <c r="AH67" s="277" t="s">
        <v>3053</v>
      </c>
    </row>
    <row r="68" spans="1:34" ht="50.4">
      <c r="A68" s="294">
        <v>44</v>
      </c>
      <c r="B68" s="277" t="s">
        <v>3048</v>
      </c>
      <c r="C68" s="277" t="s">
        <v>3054</v>
      </c>
      <c r="D68" s="277" t="s">
        <v>3055</v>
      </c>
      <c r="E68" s="295" t="s">
        <v>3056</v>
      </c>
      <c r="F68" s="277" t="s">
        <v>3057</v>
      </c>
      <c r="G68" s="277" t="s">
        <v>3058</v>
      </c>
      <c r="H68" s="277"/>
      <c r="I68" s="277"/>
      <c r="J68" s="278"/>
      <c r="K68" s="278"/>
      <c r="L68" s="278"/>
      <c r="M68" s="278">
        <v>1028</v>
      </c>
      <c r="N68" s="278" t="s">
        <v>3059</v>
      </c>
      <c r="O68" s="278"/>
      <c r="P68" s="278"/>
      <c r="Q68" s="278"/>
      <c r="R68" s="278"/>
      <c r="S68" s="278"/>
      <c r="T68" s="278"/>
      <c r="U68" s="278">
        <v>188</v>
      </c>
      <c r="V68" s="278"/>
      <c r="W68" s="278">
        <v>700</v>
      </c>
      <c r="X68" s="278">
        <v>888</v>
      </c>
      <c r="Y68" s="278">
        <v>140</v>
      </c>
      <c r="Z68" s="278"/>
      <c r="AA68" s="278"/>
      <c r="AB68" s="278"/>
      <c r="AC68" s="278"/>
      <c r="AD68" s="278"/>
      <c r="AE68" s="278"/>
      <c r="AF68" s="278"/>
      <c r="AG68" s="278">
        <v>140</v>
      </c>
      <c r="AH68" s="277" t="s">
        <v>3060</v>
      </c>
    </row>
    <row r="69" spans="1:34" ht="37.799999999999997">
      <c r="A69" s="294">
        <v>45</v>
      </c>
      <c r="B69" s="277" t="s">
        <v>3061</v>
      </c>
      <c r="C69" s="277" t="s">
        <v>3062</v>
      </c>
      <c r="D69" s="277" t="s">
        <v>3063</v>
      </c>
      <c r="E69" s="295" t="s">
        <v>3064</v>
      </c>
      <c r="F69" s="277" t="s">
        <v>3065</v>
      </c>
      <c r="G69" s="277" t="s">
        <v>3066</v>
      </c>
      <c r="H69" s="277" t="s">
        <v>3024</v>
      </c>
      <c r="I69" s="277" t="s">
        <v>3067</v>
      </c>
      <c r="J69" s="278" t="s">
        <v>3065</v>
      </c>
      <c r="K69" s="278" t="s">
        <v>2795</v>
      </c>
      <c r="L69" s="278"/>
      <c r="M69" s="278">
        <v>136</v>
      </c>
      <c r="N69" s="278" t="s">
        <v>3068</v>
      </c>
      <c r="O69" s="278"/>
      <c r="P69" s="278"/>
      <c r="Q69" s="278"/>
      <c r="R69" s="278"/>
      <c r="S69" s="278"/>
      <c r="T69" s="278"/>
      <c r="U69" s="278">
        <v>36</v>
      </c>
      <c r="V69" s="278"/>
      <c r="W69" s="278">
        <v>60</v>
      </c>
      <c r="X69" s="278">
        <v>96</v>
      </c>
      <c r="Y69" s="278">
        <v>40</v>
      </c>
      <c r="Z69" s="278"/>
      <c r="AA69" s="278"/>
      <c r="AB69" s="278"/>
      <c r="AC69" s="278"/>
      <c r="AD69" s="278"/>
      <c r="AE69" s="278"/>
      <c r="AF69" s="278"/>
      <c r="AG69" s="278">
        <v>40</v>
      </c>
      <c r="AH69" s="277" t="s">
        <v>3069</v>
      </c>
    </row>
    <row r="70" spans="1:34" ht="75.599999999999994">
      <c r="A70" s="294">
        <v>46</v>
      </c>
      <c r="B70" s="277" t="s">
        <v>3070</v>
      </c>
      <c r="C70" s="277" t="s">
        <v>3071</v>
      </c>
      <c r="D70" s="277" t="s">
        <v>3009</v>
      </c>
      <c r="E70" s="295" t="s">
        <v>3072</v>
      </c>
      <c r="F70" s="277" t="s">
        <v>1555</v>
      </c>
      <c r="G70" s="277" t="s">
        <v>3073</v>
      </c>
      <c r="H70" s="277"/>
      <c r="I70" s="277"/>
      <c r="J70" s="278"/>
      <c r="K70" s="278"/>
      <c r="L70" s="278"/>
      <c r="M70" s="278">
        <v>76</v>
      </c>
      <c r="N70" s="278">
        <v>24</v>
      </c>
      <c r="O70" s="278"/>
      <c r="P70" s="278"/>
      <c r="Q70" s="278"/>
      <c r="R70" s="278"/>
      <c r="S70" s="278"/>
      <c r="T70" s="278">
        <v>50</v>
      </c>
      <c r="U70" s="278"/>
      <c r="V70" s="278"/>
      <c r="W70" s="278"/>
      <c r="X70" s="278">
        <v>50</v>
      </c>
      <c r="Y70" s="278"/>
      <c r="Z70" s="278">
        <v>26</v>
      </c>
      <c r="AA70" s="278"/>
      <c r="AB70" s="278"/>
      <c r="AC70" s="278"/>
      <c r="AD70" s="278"/>
      <c r="AE70" s="278"/>
      <c r="AF70" s="278"/>
      <c r="AG70" s="278">
        <v>26</v>
      </c>
      <c r="AH70" s="277" t="s">
        <v>3074</v>
      </c>
    </row>
    <row r="71" spans="1:34" ht="75.599999999999994">
      <c r="A71" s="294">
        <v>47</v>
      </c>
      <c r="B71" s="277" t="s">
        <v>3075</v>
      </c>
      <c r="C71" s="277" t="s">
        <v>3076</v>
      </c>
      <c r="D71" s="277" t="s">
        <v>3077</v>
      </c>
      <c r="E71" s="295" t="s">
        <v>3078</v>
      </c>
      <c r="F71" s="277" t="s">
        <v>3079</v>
      </c>
      <c r="G71" s="277" t="s">
        <v>2965</v>
      </c>
      <c r="H71" s="277"/>
      <c r="I71" s="277"/>
      <c r="J71" s="278"/>
      <c r="K71" s="278"/>
      <c r="L71" s="278"/>
      <c r="M71" s="278">
        <v>76</v>
      </c>
      <c r="N71" s="278"/>
      <c r="O71" s="278"/>
      <c r="P71" s="278"/>
      <c r="Q71" s="278"/>
      <c r="R71" s="278"/>
      <c r="S71" s="278"/>
      <c r="T71" s="278">
        <v>50</v>
      </c>
      <c r="U71" s="278"/>
      <c r="V71" s="278"/>
      <c r="W71" s="278"/>
      <c r="X71" s="278">
        <v>50</v>
      </c>
      <c r="Y71" s="278"/>
      <c r="Z71" s="278">
        <v>26</v>
      </c>
      <c r="AA71" s="278"/>
      <c r="AB71" s="278"/>
      <c r="AC71" s="278"/>
      <c r="AD71" s="278"/>
      <c r="AE71" s="278"/>
      <c r="AF71" s="278"/>
      <c r="AG71" s="278">
        <v>26</v>
      </c>
      <c r="AH71" s="277" t="s">
        <v>3074</v>
      </c>
    </row>
    <row r="72" spans="1:34" ht="75.599999999999994">
      <c r="A72" s="294">
        <v>48</v>
      </c>
      <c r="B72" s="277" t="s">
        <v>3080</v>
      </c>
      <c r="C72" s="277" t="s">
        <v>3081</v>
      </c>
      <c r="D72" s="277" t="s">
        <v>3082</v>
      </c>
      <c r="E72" s="295" t="s">
        <v>3083</v>
      </c>
      <c r="F72" s="277" t="s">
        <v>3079</v>
      </c>
      <c r="G72" s="277" t="s">
        <v>3084</v>
      </c>
      <c r="H72" s="277"/>
      <c r="I72" s="277"/>
      <c r="J72" s="278"/>
      <c r="K72" s="278"/>
      <c r="L72" s="278"/>
      <c r="M72" s="278">
        <v>76</v>
      </c>
      <c r="N72" s="278"/>
      <c r="O72" s="278"/>
      <c r="P72" s="278"/>
      <c r="Q72" s="278"/>
      <c r="R72" s="278"/>
      <c r="S72" s="278"/>
      <c r="T72" s="278">
        <v>50</v>
      </c>
      <c r="U72" s="278"/>
      <c r="V72" s="278"/>
      <c r="W72" s="278"/>
      <c r="X72" s="278">
        <v>50</v>
      </c>
      <c r="Y72" s="278"/>
      <c r="Z72" s="278"/>
      <c r="AA72" s="278"/>
      <c r="AB72" s="278"/>
      <c r="AC72" s="278"/>
      <c r="AD72" s="278">
        <v>26</v>
      </c>
      <c r="AE72" s="278"/>
      <c r="AF72" s="278"/>
      <c r="AG72" s="278">
        <v>26</v>
      </c>
      <c r="AH72" s="277" t="s">
        <v>3074</v>
      </c>
    </row>
    <row r="73" spans="1:34" ht="75.599999999999994">
      <c r="A73" s="294">
        <v>49</v>
      </c>
      <c r="B73" s="277" t="s">
        <v>3085</v>
      </c>
      <c r="C73" s="277" t="s">
        <v>3086</v>
      </c>
      <c r="D73" s="277" t="s">
        <v>3077</v>
      </c>
      <c r="E73" s="295" t="s">
        <v>3078</v>
      </c>
      <c r="F73" s="277" t="s">
        <v>814</v>
      </c>
      <c r="G73" s="277" t="s">
        <v>2965</v>
      </c>
      <c r="H73" s="277"/>
      <c r="I73" s="277"/>
      <c r="J73" s="278"/>
      <c r="K73" s="278"/>
      <c r="L73" s="278"/>
      <c r="M73" s="278">
        <v>84</v>
      </c>
      <c r="N73" s="278"/>
      <c r="O73" s="278"/>
      <c r="P73" s="278"/>
      <c r="Q73" s="278"/>
      <c r="R73" s="278"/>
      <c r="S73" s="278"/>
      <c r="T73" s="278">
        <v>50</v>
      </c>
      <c r="U73" s="278"/>
      <c r="V73" s="278"/>
      <c r="W73" s="278"/>
      <c r="X73" s="278">
        <v>50</v>
      </c>
      <c r="Y73" s="278"/>
      <c r="Z73" s="278"/>
      <c r="AA73" s="278"/>
      <c r="AB73" s="278"/>
      <c r="AC73" s="278"/>
      <c r="AD73" s="278">
        <v>34</v>
      </c>
      <c r="AE73" s="278"/>
      <c r="AF73" s="278"/>
      <c r="AG73" s="278">
        <v>34</v>
      </c>
      <c r="AH73" s="277" t="s">
        <v>3074</v>
      </c>
    </row>
    <row r="74" spans="1:34" ht="75.599999999999994">
      <c r="A74" s="294">
        <v>50</v>
      </c>
      <c r="B74" s="277" t="s">
        <v>3087</v>
      </c>
      <c r="C74" s="277" t="s">
        <v>3086</v>
      </c>
      <c r="D74" s="277" t="s">
        <v>3077</v>
      </c>
      <c r="E74" s="295" t="s">
        <v>3088</v>
      </c>
      <c r="F74" s="277" t="s">
        <v>3089</v>
      </c>
      <c r="G74" s="277" t="s">
        <v>2965</v>
      </c>
      <c r="H74" s="277"/>
      <c r="I74" s="277"/>
      <c r="J74" s="278"/>
      <c r="K74" s="278"/>
      <c r="L74" s="278"/>
      <c r="M74" s="278">
        <v>72</v>
      </c>
      <c r="N74" s="278"/>
      <c r="O74" s="278"/>
      <c r="P74" s="278"/>
      <c r="Q74" s="278"/>
      <c r="R74" s="278"/>
      <c r="S74" s="278"/>
      <c r="T74" s="278">
        <v>50</v>
      </c>
      <c r="U74" s="278"/>
      <c r="V74" s="278"/>
      <c r="W74" s="278"/>
      <c r="X74" s="278">
        <v>50</v>
      </c>
      <c r="Y74" s="278"/>
      <c r="Z74" s="278">
        <v>22</v>
      </c>
      <c r="AA74" s="278"/>
      <c r="AB74" s="278"/>
      <c r="AC74" s="278"/>
      <c r="AD74" s="278"/>
      <c r="AE74" s="278"/>
      <c r="AF74" s="278"/>
      <c r="AG74" s="278">
        <v>22</v>
      </c>
      <c r="AH74" s="277" t="s">
        <v>3074</v>
      </c>
    </row>
    <row r="75" spans="1:34" ht="75.599999999999994">
      <c r="A75" s="294"/>
      <c r="B75" s="277"/>
      <c r="C75" s="277" t="s">
        <v>3086</v>
      </c>
      <c r="D75" s="277" t="s">
        <v>3077</v>
      </c>
      <c r="E75" s="295" t="s">
        <v>3088</v>
      </c>
      <c r="F75" s="277" t="s">
        <v>3090</v>
      </c>
      <c r="G75" s="277" t="s">
        <v>2965</v>
      </c>
      <c r="H75" s="277"/>
      <c r="I75" s="277"/>
      <c r="J75" s="278"/>
      <c r="K75" s="278"/>
      <c r="L75" s="278"/>
      <c r="M75" s="278">
        <v>102</v>
      </c>
      <c r="N75" s="278"/>
      <c r="O75" s="278"/>
      <c r="P75" s="278"/>
      <c r="Q75" s="278"/>
      <c r="R75" s="278"/>
      <c r="S75" s="278"/>
      <c r="T75" s="278">
        <v>50</v>
      </c>
      <c r="U75" s="278"/>
      <c r="V75" s="278"/>
      <c r="W75" s="278"/>
      <c r="X75" s="278">
        <v>50</v>
      </c>
      <c r="Y75" s="278"/>
      <c r="Z75" s="278">
        <v>52</v>
      </c>
      <c r="AA75" s="278"/>
      <c r="AB75" s="278"/>
      <c r="AC75" s="278"/>
      <c r="AD75" s="278"/>
      <c r="AE75" s="278"/>
      <c r="AF75" s="278"/>
      <c r="AG75" s="278">
        <v>52</v>
      </c>
      <c r="AH75" s="277" t="s">
        <v>3074</v>
      </c>
    </row>
    <row r="76" spans="1:34" ht="75.599999999999994">
      <c r="A76" s="294">
        <v>52</v>
      </c>
      <c r="B76" s="277" t="s">
        <v>3091</v>
      </c>
      <c r="C76" s="277" t="s">
        <v>3092</v>
      </c>
      <c r="D76" s="277" t="s">
        <v>2991</v>
      </c>
      <c r="E76" s="295" t="s">
        <v>3093</v>
      </c>
      <c r="F76" s="277" t="s">
        <v>2505</v>
      </c>
      <c r="G76" s="277" t="s">
        <v>3084</v>
      </c>
      <c r="H76" s="277"/>
      <c r="I76" s="277"/>
      <c r="J76" s="278"/>
      <c r="K76" s="278"/>
      <c r="L76" s="278"/>
      <c r="M76" s="278">
        <v>132</v>
      </c>
      <c r="N76" s="278"/>
      <c r="O76" s="278"/>
      <c r="P76" s="278"/>
      <c r="Q76" s="278"/>
      <c r="R76" s="278"/>
      <c r="S76" s="278"/>
      <c r="T76" s="278">
        <v>50</v>
      </c>
      <c r="U76" s="278"/>
      <c r="V76" s="278"/>
      <c r="W76" s="278"/>
      <c r="X76" s="278">
        <v>50</v>
      </c>
      <c r="Y76" s="278"/>
      <c r="Z76" s="278">
        <v>82</v>
      </c>
      <c r="AA76" s="278"/>
      <c r="AB76" s="278"/>
      <c r="AC76" s="278"/>
      <c r="AD76" s="278"/>
      <c r="AE76" s="278"/>
      <c r="AF76" s="278"/>
      <c r="AG76" s="278">
        <v>82</v>
      </c>
      <c r="AH76" s="277" t="s">
        <v>3074</v>
      </c>
    </row>
    <row r="77" spans="1:34" ht="75.599999999999994">
      <c r="A77" s="294">
        <v>53</v>
      </c>
      <c r="B77" s="277" t="s">
        <v>3094</v>
      </c>
      <c r="C77" s="277" t="s">
        <v>3095</v>
      </c>
      <c r="D77" s="277" t="s">
        <v>2991</v>
      </c>
      <c r="E77" s="295"/>
      <c r="F77" s="277" t="s">
        <v>3096</v>
      </c>
      <c r="G77" s="277" t="s">
        <v>2965</v>
      </c>
      <c r="H77" s="277"/>
      <c r="I77" s="277"/>
      <c r="J77" s="278"/>
      <c r="K77" s="278"/>
      <c r="L77" s="278"/>
      <c r="M77" s="278">
        <v>132</v>
      </c>
      <c r="N77" s="278"/>
      <c r="O77" s="278"/>
      <c r="P77" s="278"/>
      <c r="Q77" s="278"/>
      <c r="R77" s="278"/>
      <c r="S77" s="278"/>
      <c r="T77" s="278">
        <v>50</v>
      </c>
      <c r="U77" s="278"/>
      <c r="V77" s="278"/>
      <c r="W77" s="278"/>
      <c r="X77" s="278">
        <v>50</v>
      </c>
      <c r="Y77" s="278"/>
      <c r="Z77" s="278">
        <v>82</v>
      </c>
      <c r="AA77" s="278"/>
      <c r="AB77" s="278"/>
      <c r="AC77" s="278"/>
      <c r="AD77" s="278"/>
      <c r="AE77" s="278"/>
      <c r="AF77" s="278"/>
      <c r="AG77" s="278">
        <v>82</v>
      </c>
      <c r="AH77" s="277" t="s">
        <v>3074</v>
      </c>
    </row>
    <row r="78" spans="1:34" ht="37.799999999999997">
      <c r="A78" s="294">
        <v>54</v>
      </c>
      <c r="B78" s="277" t="s">
        <v>3097</v>
      </c>
      <c r="C78" s="277" t="s">
        <v>3098</v>
      </c>
      <c r="D78" s="277" t="s">
        <v>3099</v>
      </c>
      <c r="E78" s="295" t="s">
        <v>3100</v>
      </c>
      <c r="F78" s="277" t="s">
        <v>3096</v>
      </c>
      <c r="G78" s="277" t="s">
        <v>3101</v>
      </c>
      <c r="H78" s="277" t="s">
        <v>2860</v>
      </c>
      <c r="I78" s="277" t="s">
        <v>2768</v>
      </c>
      <c r="J78" s="278" t="s">
        <v>3096</v>
      </c>
      <c r="K78" s="278" t="s">
        <v>2919</v>
      </c>
      <c r="L78" s="278"/>
      <c r="M78" s="589">
        <v>3978</v>
      </c>
      <c r="N78" s="278"/>
      <c r="O78" s="278"/>
      <c r="P78" s="278"/>
      <c r="Q78" s="278"/>
      <c r="R78" s="278">
        <v>1678</v>
      </c>
      <c r="S78" s="278"/>
      <c r="T78" s="278">
        <v>700</v>
      </c>
      <c r="U78" s="278"/>
      <c r="V78" s="278"/>
      <c r="W78" s="278">
        <v>1200</v>
      </c>
      <c r="X78" s="278">
        <v>3578</v>
      </c>
      <c r="Y78" s="278">
        <v>400</v>
      </c>
      <c r="Z78" s="278"/>
      <c r="AA78" s="278"/>
      <c r="AB78" s="278"/>
      <c r="AC78" s="278"/>
      <c r="AD78" s="278"/>
      <c r="AE78" s="278"/>
      <c r="AF78" s="278"/>
      <c r="AG78" s="589">
        <v>400</v>
      </c>
      <c r="AH78" s="587" t="s">
        <v>3102</v>
      </c>
    </row>
    <row r="79" spans="1:34">
      <c r="A79" s="294"/>
      <c r="B79" s="277"/>
      <c r="C79" s="277"/>
      <c r="D79" s="277"/>
      <c r="E79" s="295"/>
      <c r="F79" s="277" t="s">
        <v>3103</v>
      </c>
      <c r="G79" s="277" t="s">
        <v>3038</v>
      </c>
      <c r="H79" s="277" t="s">
        <v>3104</v>
      </c>
      <c r="I79" s="277" t="s">
        <v>3101</v>
      </c>
      <c r="J79" s="278" t="s">
        <v>3103</v>
      </c>
      <c r="K79" s="278" t="s">
        <v>2841</v>
      </c>
      <c r="L79" s="278"/>
      <c r="M79" s="590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8"/>
      <c r="AF79" s="278"/>
      <c r="AG79" s="590"/>
      <c r="AH79" s="588"/>
    </row>
    <row r="80" spans="1:34" ht="75.599999999999994">
      <c r="A80" s="294">
        <v>55</v>
      </c>
      <c r="B80" s="277" t="s">
        <v>3097</v>
      </c>
      <c r="C80" s="277" t="s">
        <v>3105</v>
      </c>
      <c r="D80" s="277" t="s">
        <v>3106</v>
      </c>
      <c r="E80" s="295" t="s">
        <v>3107</v>
      </c>
      <c r="F80" s="277" t="s">
        <v>3108</v>
      </c>
      <c r="G80" s="277" t="s">
        <v>2965</v>
      </c>
      <c r="H80" s="277" t="s">
        <v>3109</v>
      </c>
      <c r="I80" s="277"/>
      <c r="J80" s="278"/>
      <c r="K80" s="278"/>
      <c r="L80" s="278"/>
      <c r="M80" s="278">
        <v>112</v>
      </c>
      <c r="N80" s="278"/>
      <c r="O80" s="278"/>
      <c r="P80" s="278"/>
      <c r="Q80" s="278"/>
      <c r="R80" s="278"/>
      <c r="S80" s="278"/>
      <c r="T80" s="278">
        <v>50</v>
      </c>
      <c r="U80" s="278"/>
      <c r="V80" s="278"/>
      <c r="W80" s="278"/>
      <c r="X80" s="278">
        <v>50</v>
      </c>
      <c r="Y80" s="278"/>
      <c r="Z80" s="278">
        <v>72</v>
      </c>
      <c r="AA80" s="278"/>
      <c r="AB80" s="278"/>
      <c r="AC80" s="278"/>
      <c r="AD80" s="278"/>
      <c r="AE80" s="278"/>
      <c r="AF80" s="278"/>
      <c r="AG80" s="278" t="s">
        <v>3110</v>
      </c>
      <c r="AH80" s="277" t="s">
        <v>3074</v>
      </c>
    </row>
    <row r="81" spans="1:34" ht="63">
      <c r="A81" s="294">
        <v>56</v>
      </c>
      <c r="B81" s="277" t="s">
        <v>3111</v>
      </c>
      <c r="C81" s="277" t="s">
        <v>3112</v>
      </c>
      <c r="D81" s="277" t="s">
        <v>3106</v>
      </c>
      <c r="E81" s="295" t="s">
        <v>3113</v>
      </c>
      <c r="F81" s="277" t="s">
        <v>3114</v>
      </c>
      <c r="G81" s="277" t="s">
        <v>2965</v>
      </c>
      <c r="H81" s="277"/>
      <c r="I81" s="277"/>
      <c r="J81" s="278"/>
      <c r="K81" s="278"/>
      <c r="L81" s="278"/>
      <c r="M81" s="278">
        <v>360</v>
      </c>
      <c r="N81" s="278"/>
      <c r="O81" s="278"/>
      <c r="P81" s="278"/>
      <c r="Q81" s="278"/>
      <c r="R81" s="278"/>
      <c r="S81" s="278"/>
      <c r="T81" s="278">
        <v>150</v>
      </c>
      <c r="U81" s="278"/>
      <c r="V81" s="278"/>
      <c r="W81" s="278"/>
      <c r="X81" s="278">
        <v>150</v>
      </c>
      <c r="Y81" s="278"/>
      <c r="Z81" s="278">
        <v>150</v>
      </c>
      <c r="AA81" s="278"/>
      <c r="AB81" s="278"/>
      <c r="AC81" s="278"/>
      <c r="AD81" s="278"/>
      <c r="AE81" s="278"/>
      <c r="AF81" s="278"/>
      <c r="AG81" s="278">
        <v>150</v>
      </c>
      <c r="AH81" s="277" t="s">
        <v>3115</v>
      </c>
    </row>
    <row r="82" spans="1:34" ht="37.799999999999997">
      <c r="A82" s="294">
        <v>57</v>
      </c>
      <c r="B82" s="277" t="s">
        <v>3116</v>
      </c>
      <c r="C82" s="277" t="s">
        <v>3117</v>
      </c>
      <c r="D82" s="277" t="s">
        <v>3118</v>
      </c>
      <c r="E82" s="295"/>
      <c r="F82" s="303" t="s">
        <v>1555</v>
      </c>
      <c r="G82" s="277" t="s">
        <v>2965</v>
      </c>
      <c r="H82" s="277"/>
      <c r="I82" s="277"/>
      <c r="J82" s="278"/>
      <c r="K82" s="278"/>
      <c r="L82" s="278"/>
      <c r="M82" s="278">
        <v>76</v>
      </c>
      <c r="N82" s="278"/>
      <c r="O82" s="278"/>
      <c r="P82" s="278"/>
      <c r="Q82" s="278"/>
      <c r="R82" s="278"/>
      <c r="S82" s="278"/>
      <c r="T82" s="278">
        <v>50</v>
      </c>
      <c r="U82" s="278"/>
      <c r="V82" s="278"/>
      <c r="W82" s="278"/>
      <c r="X82" s="278">
        <v>50</v>
      </c>
      <c r="Y82" s="278"/>
      <c r="Z82" s="278">
        <v>26</v>
      </c>
      <c r="AA82" s="278"/>
      <c r="AB82" s="278"/>
      <c r="AC82" s="278"/>
      <c r="AD82" s="278"/>
      <c r="AE82" s="278"/>
      <c r="AF82" s="278"/>
      <c r="AG82" s="278">
        <v>26</v>
      </c>
      <c r="AH82" s="277" t="s">
        <v>3115</v>
      </c>
    </row>
    <row r="83" spans="1:34" ht="63">
      <c r="A83" s="294">
        <v>58</v>
      </c>
      <c r="B83" s="277" t="s">
        <v>3116</v>
      </c>
      <c r="C83" s="277" t="s">
        <v>3119</v>
      </c>
      <c r="D83" s="277" t="s">
        <v>3106</v>
      </c>
      <c r="E83" s="295" t="s">
        <v>3120</v>
      </c>
      <c r="F83" s="277" t="s">
        <v>3121</v>
      </c>
      <c r="G83" s="277" t="s">
        <v>2965</v>
      </c>
      <c r="H83" s="277"/>
      <c r="I83" s="277"/>
      <c r="J83" s="278"/>
      <c r="K83" s="278"/>
      <c r="L83" s="278"/>
      <c r="M83" s="278">
        <v>396</v>
      </c>
      <c r="N83" s="278"/>
      <c r="O83" s="278"/>
      <c r="P83" s="278"/>
      <c r="Q83" s="278"/>
      <c r="R83" s="278"/>
      <c r="S83" s="278"/>
      <c r="T83" s="278">
        <v>150</v>
      </c>
      <c r="U83" s="278"/>
      <c r="V83" s="278"/>
      <c r="W83" s="278"/>
      <c r="X83" s="278">
        <v>150</v>
      </c>
      <c r="Y83" s="278"/>
      <c r="Z83" s="278">
        <v>246</v>
      </c>
      <c r="AA83" s="278"/>
      <c r="AB83" s="278"/>
      <c r="AC83" s="278"/>
      <c r="AD83" s="278"/>
      <c r="AE83" s="278"/>
      <c r="AF83" s="278"/>
      <c r="AG83" s="278">
        <v>246</v>
      </c>
      <c r="AH83" s="277" t="s">
        <v>3115</v>
      </c>
    </row>
    <row r="84" spans="1:34" ht="50.4">
      <c r="A84" s="294">
        <v>59</v>
      </c>
      <c r="B84" s="277" t="s">
        <v>3122</v>
      </c>
      <c r="C84" s="277" t="s">
        <v>3123</v>
      </c>
      <c r="D84" s="277" t="s">
        <v>3124</v>
      </c>
      <c r="E84" s="295" t="s">
        <v>3125</v>
      </c>
      <c r="F84" s="277" t="s">
        <v>3126</v>
      </c>
      <c r="G84" s="277" t="s">
        <v>3127</v>
      </c>
      <c r="H84" s="277"/>
      <c r="I84" s="277"/>
      <c r="J84" s="278"/>
      <c r="K84" s="278"/>
      <c r="L84" s="278"/>
      <c r="M84" s="278">
        <v>1361</v>
      </c>
      <c r="N84" s="278" t="s">
        <v>3128</v>
      </c>
      <c r="O84" s="278"/>
      <c r="P84" s="278"/>
      <c r="Q84" s="278"/>
      <c r="R84" s="278"/>
      <c r="S84" s="278"/>
      <c r="T84" s="278"/>
      <c r="U84" s="278">
        <v>157</v>
      </c>
      <c r="V84" s="278"/>
      <c r="W84" s="278">
        <v>1064</v>
      </c>
      <c r="X84" s="278">
        <v>1221</v>
      </c>
      <c r="Y84" s="278">
        <v>140</v>
      </c>
      <c r="Z84" s="278"/>
      <c r="AA84" s="278"/>
      <c r="AB84" s="278"/>
      <c r="AC84" s="278"/>
      <c r="AD84" s="278"/>
      <c r="AE84" s="278"/>
      <c r="AF84" s="278"/>
      <c r="AG84" s="278">
        <v>140</v>
      </c>
      <c r="AH84" s="277" t="s">
        <v>3102</v>
      </c>
    </row>
    <row r="85" spans="1:34" ht="50.4">
      <c r="A85" s="304">
        <v>60</v>
      </c>
      <c r="B85" s="305" t="s">
        <v>2702</v>
      </c>
      <c r="C85" s="305" t="s">
        <v>3129</v>
      </c>
      <c r="D85" s="305" t="s">
        <v>3130</v>
      </c>
      <c r="E85" s="306" t="s">
        <v>2764</v>
      </c>
      <c r="F85" s="305" t="s">
        <v>3131</v>
      </c>
      <c r="G85" s="305" t="s">
        <v>3132</v>
      </c>
      <c r="H85" s="305"/>
      <c r="I85" s="305"/>
      <c r="J85" s="307"/>
      <c r="K85" s="307"/>
      <c r="L85" s="307"/>
      <c r="M85" s="307">
        <v>1912</v>
      </c>
      <c r="N85" s="307" t="s">
        <v>2977</v>
      </c>
      <c r="O85" s="307"/>
      <c r="P85" s="307"/>
      <c r="Q85" s="307"/>
      <c r="R85" s="307"/>
      <c r="S85" s="307"/>
      <c r="T85" s="307"/>
      <c r="U85" s="307">
        <v>92</v>
      </c>
      <c r="V85" s="307"/>
      <c r="W85" s="307">
        <v>1680</v>
      </c>
      <c r="X85" s="307">
        <v>1772</v>
      </c>
      <c r="Y85" s="307">
        <v>140</v>
      </c>
      <c r="Z85" s="307"/>
      <c r="AA85" s="307"/>
      <c r="AB85" s="307"/>
      <c r="AC85" s="307"/>
      <c r="AD85" s="307"/>
      <c r="AE85" s="307"/>
      <c r="AF85" s="307"/>
      <c r="AG85" s="307">
        <v>140</v>
      </c>
      <c r="AH85" s="277" t="s">
        <v>3102</v>
      </c>
    </row>
    <row r="86" spans="1:34" ht="37.799999999999997">
      <c r="A86" s="304">
        <v>61</v>
      </c>
      <c r="B86" s="305" t="s">
        <v>2702</v>
      </c>
      <c r="C86" s="305" t="s">
        <v>3133</v>
      </c>
      <c r="D86" s="305" t="s">
        <v>3134</v>
      </c>
      <c r="E86" s="306" t="s">
        <v>3135</v>
      </c>
      <c r="F86" s="305" t="s">
        <v>3136</v>
      </c>
      <c r="G86" s="305" t="s">
        <v>3137</v>
      </c>
      <c r="H86" s="305"/>
      <c r="I86" s="305"/>
      <c r="J86" s="307"/>
      <c r="K86" s="307"/>
      <c r="L86" s="307"/>
      <c r="M86" s="307">
        <v>180</v>
      </c>
      <c r="N86" s="307">
        <v>84</v>
      </c>
      <c r="O86" s="307"/>
      <c r="P86" s="307"/>
      <c r="Q86" s="307"/>
      <c r="R86" s="307"/>
      <c r="S86" s="307"/>
      <c r="T86" s="307"/>
      <c r="U86" s="307">
        <v>40</v>
      </c>
      <c r="V86" s="307"/>
      <c r="W86" s="307">
        <v>84</v>
      </c>
      <c r="X86" s="307">
        <v>126</v>
      </c>
      <c r="Y86" s="307">
        <v>54</v>
      </c>
      <c r="Z86" s="307"/>
      <c r="AA86" s="307"/>
      <c r="AB86" s="307"/>
      <c r="AC86" s="307"/>
      <c r="AD86" s="307"/>
      <c r="AE86" s="307"/>
      <c r="AF86" s="307"/>
      <c r="AG86" s="307">
        <v>54</v>
      </c>
      <c r="AH86" s="305" t="s">
        <v>3069</v>
      </c>
    </row>
    <row r="87" spans="1:34" ht="37.799999999999997">
      <c r="A87" s="304">
        <v>62</v>
      </c>
      <c r="B87" s="305" t="s">
        <v>2702</v>
      </c>
      <c r="C87" s="305" t="s">
        <v>3138</v>
      </c>
      <c r="D87" s="305" t="s">
        <v>2979</v>
      </c>
      <c r="E87" s="306" t="s">
        <v>3139</v>
      </c>
      <c r="F87" s="305" t="s">
        <v>3140</v>
      </c>
      <c r="G87" s="305" t="s">
        <v>2959</v>
      </c>
      <c r="H87" s="305"/>
      <c r="I87" s="305"/>
      <c r="J87" s="307"/>
      <c r="K87" s="307"/>
      <c r="L87" s="307"/>
      <c r="M87" s="307">
        <v>2046</v>
      </c>
      <c r="N87" s="307" t="s">
        <v>2970</v>
      </c>
      <c r="O87" s="307"/>
      <c r="P87" s="307"/>
      <c r="Q87" s="307"/>
      <c r="R87" s="307"/>
      <c r="S87" s="307"/>
      <c r="T87" s="307"/>
      <c r="U87" s="307">
        <v>86</v>
      </c>
      <c r="V87" s="307"/>
      <c r="W87" s="307">
        <v>1820</v>
      </c>
      <c r="X87" s="307">
        <v>1906</v>
      </c>
      <c r="Y87" s="307">
        <v>140</v>
      </c>
      <c r="Z87" s="307"/>
      <c r="AA87" s="307"/>
      <c r="AB87" s="307"/>
      <c r="AC87" s="307"/>
      <c r="AD87" s="307"/>
      <c r="AE87" s="307"/>
      <c r="AF87" s="307"/>
      <c r="AG87" s="307">
        <v>140</v>
      </c>
      <c r="AH87" s="277" t="s">
        <v>3102</v>
      </c>
    </row>
    <row r="88" spans="1:34" ht="37.799999999999997">
      <c r="A88" s="304">
        <v>63</v>
      </c>
      <c r="B88" s="305" t="s">
        <v>3141</v>
      </c>
      <c r="C88" s="305" t="s">
        <v>3142</v>
      </c>
      <c r="D88" s="305" t="s">
        <v>1638</v>
      </c>
      <c r="E88" s="306" t="s">
        <v>3143</v>
      </c>
      <c r="F88" s="305" t="s">
        <v>3144</v>
      </c>
      <c r="G88" s="305" t="s">
        <v>3145</v>
      </c>
      <c r="H88" s="305"/>
      <c r="I88" s="305"/>
      <c r="J88" s="307"/>
      <c r="K88" s="307"/>
      <c r="L88" s="307"/>
      <c r="M88" s="307">
        <v>793</v>
      </c>
      <c r="N88" s="307" t="s">
        <v>3146</v>
      </c>
      <c r="O88" s="307"/>
      <c r="P88" s="307"/>
      <c r="Q88" s="307"/>
      <c r="R88" s="307"/>
      <c r="S88" s="307"/>
      <c r="T88" s="307"/>
      <c r="U88" s="307">
        <v>193</v>
      </c>
      <c r="V88" s="307"/>
      <c r="W88" s="307">
        <v>400</v>
      </c>
      <c r="X88" s="307">
        <v>593</v>
      </c>
      <c r="Y88" s="307">
        <v>200</v>
      </c>
      <c r="Z88" s="307"/>
      <c r="AA88" s="307"/>
      <c r="AB88" s="307"/>
      <c r="AC88" s="307"/>
      <c r="AD88" s="307"/>
      <c r="AE88" s="307"/>
      <c r="AF88" s="307"/>
      <c r="AG88" s="307">
        <v>200</v>
      </c>
      <c r="AH88" s="277" t="s">
        <v>3102</v>
      </c>
    </row>
    <row r="89" spans="1:34" ht="37.799999999999997">
      <c r="A89" s="304">
        <v>64</v>
      </c>
      <c r="B89" s="305" t="s">
        <v>2713</v>
      </c>
      <c r="C89" s="305" t="s">
        <v>3147</v>
      </c>
      <c r="D89" s="305" t="s">
        <v>3148</v>
      </c>
      <c r="E89" s="306" t="s">
        <v>3149</v>
      </c>
      <c r="F89" s="305" t="s">
        <v>1735</v>
      </c>
      <c r="G89" s="305" t="s">
        <v>2965</v>
      </c>
      <c r="H89" s="305"/>
      <c r="I89" s="305"/>
      <c r="J89" s="307"/>
      <c r="K89" s="307"/>
      <c r="L89" s="307"/>
      <c r="M89" s="307">
        <v>132</v>
      </c>
      <c r="N89" s="307" t="s">
        <v>3150</v>
      </c>
      <c r="O89" s="307"/>
      <c r="P89" s="307"/>
      <c r="Q89" s="307"/>
      <c r="R89" s="307"/>
      <c r="S89" s="307"/>
      <c r="T89" s="307">
        <v>50</v>
      </c>
      <c r="U89" s="307"/>
      <c r="V89" s="307"/>
      <c r="W89" s="307"/>
      <c r="X89" s="307">
        <v>50</v>
      </c>
      <c r="Y89" s="307"/>
      <c r="Z89" s="307">
        <v>72</v>
      </c>
      <c r="AA89" s="307"/>
      <c r="AB89" s="307"/>
      <c r="AC89" s="307"/>
      <c r="AD89" s="307"/>
      <c r="AE89" s="307"/>
      <c r="AF89" s="307"/>
      <c r="AG89" s="307">
        <v>72</v>
      </c>
      <c r="AH89" s="277" t="s">
        <v>3115</v>
      </c>
    </row>
    <row r="90" spans="1:34" ht="37.799999999999997">
      <c r="A90" s="304">
        <v>65</v>
      </c>
      <c r="B90" s="305" t="s">
        <v>2713</v>
      </c>
      <c r="C90" s="305" t="s">
        <v>3151</v>
      </c>
      <c r="D90" s="305" t="s">
        <v>3152</v>
      </c>
      <c r="E90" s="306" t="s">
        <v>3153</v>
      </c>
      <c r="F90" s="305" t="s">
        <v>1735</v>
      </c>
      <c r="G90" s="305" t="s">
        <v>2965</v>
      </c>
      <c r="H90" s="305"/>
      <c r="I90" s="305"/>
      <c r="J90" s="307"/>
      <c r="K90" s="307"/>
      <c r="L90" s="307"/>
      <c r="M90" s="307">
        <v>102</v>
      </c>
      <c r="N90" s="307" t="s">
        <v>3150</v>
      </c>
      <c r="O90" s="307"/>
      <c r="P90" s="307"/>
      <c r="Q90" s="307"/>
      <c r="R90" s="307"/>
      <c r="S90" s="307"/>
      <c r="T90" s="307">
        <v>50</v>
      </c>
      <c r="U90" s="307"/>
      <c r="V90" s="307"/>
      <c r="W90" s="307"/>
      <c r="X90" s="307">
        <v>50</v>
      </c>
      <c r="Y90" s="307"/>
      <c r="Z90" s="307">
        <v>52</v>
      </c>
      <c r="AA90" s="307"/>
      <c r="AB90" s="307"/>
      <c r="AC90" s="307"/>
      <c r="AD90" s="307"/>
      <c r="AE90" s="307"/>
      <c r="AF90" s="307"/>
      <c r="AG90" s="307">
        <v>52</v>
      </c>
      <c r="AH90" s="277" t="s">
        <v>3115</v>
      </c>
    </row>
    <row r="91" spans="1:34" ht="25.2">
      <c r="A91" s="304">
        <v>66</v>
      </c>
      <c r="B91" s="305" t="s">
        <v>3154</v>
      </c>
      <c r="C91" s="305" t="s">
        <v>3155</v>
      </c>
      <c r="D91" s="305" t="s">
        <v>3156</v>
      </c>
      <c r="E91" s="306" t="s">
        <v>3157</v>
      </c>
      <c r="F91" s="305" t="s">
        <v>3158</v>
      </c>
      <c r="G91" s="305" t="s">
        <v>2965</v>
      </c>
      <c r="H91" s="305"/>
      <c r="I91" s="305"/>
      <c r="J91" s="307"/>
      <c r="K91" s="307"/>
      <c r="L91" s="307"/>
      <c r="M91" s="307">
        <v>132</v>
      </c>
      <c r="N91" s="307" t="s">
        <v>3159</v>
      </c>
      <c r="O91" s="307"/>
      <c r="P91" s="307"/>
      <c r="Q91" s="307"/>
      <c r="R91" s="307"/>
      <c r="S91" s="307"/>
      <c r="T91" s="307">
        <v>50</v>
      </c>
      <c r="U91" s="307"/>
      <c r="V91" s="307"/>
      <c r="W91" s="307"/>
      <c r="X91" s="307">
        <v>50</v>
      </c>
      <c r="Y91" s="307"/>
      <c r="Z91" s="307">
        <v>82</v>
      </c>
      <c r="AA91" s="307"/>
      <c r="AB91" s="307"/>
      <c r="AC91" s="307"/>
      <c r="AD91" s="307"/>
      <c r="AE91" s="307"/>
      <c r="AF91" s="307"/>
      <c r="AG91" s="307">
        <v>82</v>
      </c>
      <c r="AH91" s="277" t="s">
        <v>3115</v>
      </c>
    </row>
    <row r="92" spans="1:34" ht="37.799999999999997">
      <c r="A92" s="304">
        <v>67</v>
      </c>
      <c r="B92" s="305" t="s">
        <v>3160</v>
      </c>
      <c r="C92" s="305" t="s">
        <v>3161</v>
      </c>
      <c r="D92" s="305" t="s">
        <v>2763</v>
      </c>
      <c r="E92" s="306" t="s">
        <v>2764</v>
      </c>
      <c r="F92" s="305" t="s">
        <v>3162</v>
      </c>
      <c r="G92" s="305" t="s">
        <v>3132</v>
      </c>
      <c r="H92" s="305"/>
      <c r="I92" s="305"/>
      <c r="J92" s="307"/>
      <c r="K92" s="307"/>
      <c r="L92" s="307"/>
      <c r="M92" s="307">
        <v>1488</v>
      </c>
      <c r="N92" s="307" t="s">
        <v>3163</v>
      </c>
      <c r="O92" s="307"/>
      <c r="P92" s="307"/>
      <c r="Q92" s="307"/>
      <c r="R92" s="307"/>
      <c r="S92" s="307"/>
      <c r="T92" s="307"/>
      <c r="U92" s="307">
        <v>88</v>
      </c>
      <c r="V92" s="307"/>
      <c r="W92" s="307">
        <v>1260</v>
      </c>
      <c r="X92" s="307">
        <v>1348</v>
      </c>
      <c r="Y92" s="307">
        <v>140</v>
      </c>
      <c r="Z92" s="307"/>
      <c r="AA92" s="307"/>
      <c r="AB92" s="307"/>
      <c r="AC92" s="307"/>
      <c r="AD92" s="307"/>
      <c r="AE92" s="307"/>
      <c r="AF92" s="307"/>
      <c r="AG92" s="307">
        <v>140</v>
      </c>
      <c r="AH92" s="277" t="s">
        <v>3102</v>
      </c>
    </row>
    <row r="93" spans="1:34" ht="37.799999999999997">
      <c r="A93" s="304">
        <v>68</v>
      </c>
      <c r="B93" s="305" t="s">
        <v>3160</v>
      </c>
      <c r="C93" s="305" t="s">
        <v>3164</v>
      </c>
      <c r="D93" s="305" t="s">
        <v>3165</v>
      </c>
      <c r="E93" s="306" t="s">
        <v>2764</v>
      </c>
      <c r="F93" s="305" t="s">
        <v>3166</v>
      </c>
      <c r="G93" s="305" t="s">
        <v>3167</v>
      </c>
      <c r="H93" s="305"/>
      <c r="I93" s="305"/>
      <c r="J93" s="307"/>
      <c r="K93" s="307"/>
      <c r="L93" s="307"/>
      <c r="M93" s="307">
        <v>1240</v>
      </c>
      <c r="N93" s="307" t="s">
        <v>3168</v>
      </c>
      <c r="O93" s="307"/>
      <c r="P93" s="307"/>
      <c r="Q93" s="307"/>
      <c r="R93" s="307"/>
      <c r="S93" s="307"/>
      <c r="T93" s="307"/>
      <c r="U93" s="307">
        <v>120</v>
      </c>
      <c r="V93" s="307"/>
      <c r="W93" s="307">
        <v>980</v>
      </c>
      <c r="X93" s="307">
        <v>1100</v>
      </c>
      <c r="Y93" s="307">
        <v>140</v>
      </c>
      <c r="Z93" s="307"/>
      <c r="AA93" s="307"/>
      <c r="AB93" s="307"/>
      <c r="AC93" s="307"/>
      <c r="AD93" s="307"/>
      <c r="AE93" s="307"/>
      <c r="AF93" s="307"/>
      <c r="AG93" s="307">
        <v>140</v>
      </c>
      <c r="AH93" s="277" t="s">
        <v>3102</v>
      </c>
    </row>
    <row r="94" spans="1:34" ht="25.2">
      <c r="A94" s="304">
        <v>69</v>
      </c>
      <c r="B94" s="305" t="s">
        <v>3169</v>
      </c>
      <c r="C94" s="305" t="s">
        <v>3170</v>
      </c>
      <c r="D94" s="305" t="s">
        <v>3171</v>
      </c>
      <c r="E94" s="306" t="s">
        <v>3172</v>
      </c>
      <c r="F94" s="305" t="s">
        <v>3019</v>
      </c>
      <c r="G94" s="305" t="s">
        <v>2965</v>
      </c>
      <c r="H94" s="305"/>
      <c r="I94" s="305"/>
      <c r="J94" s="307"/>
      <c r="K94" s="307"/>
      <c r="L94" s="307"/>
      <c r="M94" s="307">
        <v>84</v>
      </c>
      <c r="N94" s="307"/>
      <c r="O94" s="307"/>
      <c r="P94" s="307"/>
      <c r="Q94" s="307"/>
      <c r="R94" s="307"/>
      <c r="S94" s="307"/>
      <c r="T94" s="307">
        <v>50</v>
      </c>
      <c r="U94" s="307"/>
      <c r="V94" s="307"/>
      <c r="W94" s="307"/>
      <c r="X94" s="307">
        <v>50</v>
      </c>
      <c r="Y94" s="307"/>
      <c r="Z94" s="307">
        <v>34</v>
      </c>
      <c r="AA94" s="307"/>
      <c r="AB94" s="307"/>
      <c r="AC94" s="307"/>
      <c r="AD94" s="307"/>
      <c r="AE94" s="307"/>
      <c r="AF94" s="307"/>
      <c r="AG94" s="307">
        <v>34</v>
      </c>
      <c r="AH94" s="277" t="s">
        <v>3115</v>
      </c>
    </row>
    <row r="95" spans="1:34" ht="37.799999999999997">
      <c r="A95" s="304">
        <v>70</v>
      </c>
      <c r="B95" s="305" t="s">
        <v>3169</v>
      </c>
      <c r="C95" s="305" t="s">
        <v>3173</v>
      </c>
      <c r="D95" s="305" t="s">
        <v>3174</v>
      </c>
      <c r="E95" s="306"/>
      <c r="F95" s="305" t="s">
        <v>3175</v>
      </c>
      <c r="G95" s="305" t="s">
        <v>2965</v>
      </c>
      <c r="H95" s="305"/>
      <c r="I95" s="305"/>
      <c r="J95" s="307"/>
      <c r="K95" s="307"/>
      <c r="L95" s="307"/>
      <c r="M95" s="307">
        <v>732</v>
      </c>
      <c r="N95" s="307"/>
      <c r="O95" s="307"/>
      <c r="P95" s="307"/>
      <c r="Q95" s="307"/>
      <c r="R95" s="307"/>
      <c r="S95" s="307"/>
      <c r="T95" s="307">
        <v>300</v>
      </c>
      <c r="U95" s="307"/>
      <c r="V95" s="307"/>
      <c r="W95" s="307"/>
      <c r="X95" s="307">
        <v>300</v>
      </c>
      <c r="Y95" s="307"/>
      <c r="Z95" s="307">
        <v>432</v>
      </c>
      <c r="AA95" s="307"/>
      <c r="AB95" s="307"/>
      <c r="AC95" s="307"/>
      <c r="AD95" s="307"/>
      <c r="AE95" s="307"/>
      <c r="AF95" s="307"/>
      <c r="AG95" s="307">
        <v>432</v>
      </c>
      <c r="AH95" s="277" t="s">
        <v>3115</v>
      </c>
    </row>
    <row r="96" spans="1:34" ht="50.4">
      <c r="A96" s="304">
        <v>71</v>
      </c>
      <c r="B96" s="305" t="s">
        <v>3176</v>
      </c>
      <c r="C96" s="305" t="s">
        <v>3177</v>
      </c>
      <c r="D96" s="305" t="s">
        <v>3178</v>
      </c>
      <c r="E96" s="306"/>
      <c r="F96" s="305" t="s">
        <v>3179</v>
      </c>
      <c r="G96" s="305" t="s">
        <v>3180</v>
      </c>
      <c r="H96" s="305"/>
      <c r="I96" s="305"/>
      <c r="J96" s="307"/>
      <c r="K96" s="307"/>
      <c r="L96" s="307"/>
      <c r="M96" s="307">
        <v>1201</v>
      </c>
      <c r="N96" s="307"/>
      <c r="O96" s="307"/>
      <c r="P96" s="307"/>
      <c r="Q96" s="307"/>
      <c r="R96" s="307"/>
      <c r="S96" s="307"/>
      <c r="T96" s="307"/>
      <c r="U96" s="307">
        <v>81</v>
      </c>
      <c r="V96" s="307"/>
      <c r="W96" s="307">
        <v>980</v>
      </c>
      <c r="X96" s="307">
        <v>1061</v>
      </c>
      <c r="Y96" s="307">
        <v>140</v>
      </c>
      <c r="Z96" s="307"/>
      <c r="AA96" s="307"/>
      <c r="AB96" s="307"/>
      <c r="AC96" s="307"/>
      <c r="AD96" s="307"/>
      <c r="AE96" s="307"/>
      <c r="AF96" s="307"/>
      <c r="AG96" s="307">
        <v>140</v>
      </c>
      <c r="AH96" s="277" t="s">
        <v>3102</v>
      </c>
    </row>
    <row r="97" spans="1:34" ht="25.2">
      <c r="A97" s="304">
        <v>72</v>
      </c>
      <c r="B97" s="305" t="s">
        <v>3176</v>
      </c>
      <c r="C97" s="305" t="s">
        <v>3181</v>
      </c>
      <c r="D97" s="305" t="s">
        <v>3182</v>
      </c>
      <c r="E97" s="306"/>
      <c r="F97" s="305" t="s">
        <v>3183</v>
      </c>
      <c r="G97" s="305" t="s">
        <v>3184</v>
      </c>
      <c r="H97" s="305"/>
      <c r="I97" s="305"/>
      <c r="J97" s="307"/>
      <c r="K97" s="307"/>
      <c r="L97" s="307"/>
      <c r="M97" s="307">
        <v>168</v>
      </c>
      <c r="N97" s="307"/>
      <c r="O97" s="307"/>
      <c r="P97" s="307"/>
      <c r="Q97" s="307"/>
      <c r="R97" s="307"/>
      <c r="S97" s="307"/>
      <c r="T97" s="307">
        <v>100</v>
      </c>
      <c r="U97" s="307"/>
      <c r="V97" s="307"/>
      <c r="W97" s="307"/>
      <c r="X97" s="307">
        <v>100</v>
      </c>
      <c r="Y97" s="307"/>
      <c r="Z97" s="307">
        <v>68</v>
      </c>
      <c r="AA97" s="307"/>
      <c r="AB97" s="307"/>
      <c r="AC97" s="307"/>
      <c r="AD97" s="307"/>
      <c r="AE97" s="307"/>
      <c r="AF97" s="307"/>
      <c r="AG97" s="307">
        <v>68</v>
      </c>
      <c r="AH97" s="277" t="s">
        <v>3115</v>
      </c>
    </row>
    <row r="98" spans="1:34" ht="37.799999999999997">
      <c r="A98" s="304">
        <v>73</v>
      </c>
      <c r="B98" s="305" t="s">
        <v>3185</v>
      </c>
      <c r="C98" s="305" t="s">
        <v>3186</v>
      </c>
      <c r="D98" s="305" t="s">
        <v>3187</v>
      </c>
      <c r="E98" s="306"/>
      <c r="F98" s="305" t="s">
        <v>3136</v>
      </c>
      <c r="G98" s="305" t="s">
        <v>3188</v>
      </c>
      <c r="H98" s="305" t="s">
        <v>3189</v>
      </c>
      <c r="I98" s="305" t="s">
        <v>3190</v>
      </c>
      <c r="J98" s="307" t="s">
        <v>3136</v>
      </c>
      <c r="K98" s="307" t="s">
        <v>2833</v>
      </c>
      <c r="L98" s="307"/>
      <c r="M98" s="307">
        <v>190</v>
      </c>
      <c r="N98" s="307" t="s">
        <v>3191</v>
      </c>
      <c r="O98" s="307"/>
      <c r="P98" s="307"/>
      <c r="Q98" s="307"/>
      <c r="R98" s="307"/>
      <c r="S98" s="307"/>
      <c r="T98" s="307"/>
      <c r="U98" s="307">
        <v>50</v>
      </c>
      <c r="V98" s="307"/>
      <c r="W98" s="307">
        <v>84</v>
      </c>
      <c r="X98" s="307">
        <v>134</v>
      </c>
      <c r="Y98" s="307">
        <v>56</v>
      </c>
      <c r="Z98" s="307"/>
      <c r="AA98" s="307"/>
      <c r="AB98" s="307"/>
      <c r="AC98" s="307"/>
      <c r="AD98" s="307"/>
      <c r="AE98" s="307"/>
      <c r="AF98" s="307"/>
      <c r="AG98" s="307">
        <v>56</v>
      </c>
      <c r="AH98" s="277" t="s">
        <v>3192</v>
      </c>
    </row>
    <row r="99" spans="1:34" ht="37.799999999999997">
      <c r="A99" s="304">
        <v>74</v>
      </c>
      <c r="B99" s="305" t="s">
        <v>3193</v>
      </c>
      <c r="C99" s="305" t="s">
        <v>3194</v>
      </c>
      <c r="D99" s="305" t="s">
        <v>3195</v>
      </c>
      <c r="E99" s="306" t="s">
        <v>3196</v>
      </c>
      <c r="F99" s="305" t="s">
        <v>3197</v>
      </c>
      <c r="G99" s="305" t="s">
        <v>3127</v>
      </c>
      <c r="H99" s="305"/>
      <c r="I99" s="305"/>
      <c r="J99" s="307"/>
      <c r="K99" s="307"/>
      <c r="L99" s="307"/>
      <c r="M99" s="307">
        <v>1557</v>
      </c>
      <c r="N99" s="307" t="s">
        <v>3198</v>
      </c>
      <c r="O99" s="307"/>
      <c r="P99" s="307"/>
      <c r="Q99" s="307"/>
      <c r="R99" s="307"/>
      <c r="S99" s="307"/>
      <c r="T99" s="307"/>
      <c r="U99" s="307">
        <v>157</v>
      </c>
      <c r="V99" s="307"/>
      <c r="W99" s="307">
        <v>1344</v>
      </c>
      <c r="X99" s="307">
        <v>1501</v>
      </c>
      <c r="Y99" s="307" t="s">
        <v>3199</v>
      </c>
      <c r="Z99" s="307"/>
      <c r="AA99" s="307"/>
      <c r="AB99" s="307"/>
      <c r="AC99" s="307"/>
      <c r="AD99" s="307"/>
      <c r="AE99" s="307"/>
      <c r="AF99" s="307"/>
      <c r="AG99" s="307">
        <v>56</v>
      </c>
      <c r="AH99" s="277" t="s">
        <v>3200</v>
      </c>
    </row>
    <row r="100" spans="1:34" ht="50.4">
      <c r="A100" s="304">
        <v>75</v>
      </c>
      <c r="B100" s="305" t="s">
        <v>3193</v>
      </c>
      <c r="C100" s="305" t="s">
        <v>3201</v>
      </c>
      <c r="D100" s="305" t="s">
        <v>2973</v>
      </c>
      <c r="E100" s="306" t="s">
        <v>3202</v>
      </c>
      <c r="F100" s="305" t="s">
        <v>3203</v>
      </c>
      <c r="G100" s="305" t="s">
        <v>2976</v>
      </c>
      <c r="H100" s="305"/>
      <c r="I100" s="305"/>
      <c r="J100" s="307"/>
      <c r="K100" s="307"/>
      <c r="L100" s="307"/>
      <c r="M100" s="307">
        <v>1362</v>
      </c>
      <c r="N100" s="307" t="s">
        <v>3059</v>
      </c>
      <c r="O100" s="307"/>
      <c r="P100" s="307"/>
      <c r="Q100" s="307"/>
      <c r="R100" s="307"/>
      <c r="S100" s="307"/>
      <c r="T100" s="307"/>
      <c r="U100" s="307">
        <v>102</v>
      </c>
      <c r="V100" s="307"/>
      <c r="W100" s="307">
        <v>1120</v>
      </c>
      <c r="X100" s="307">
        <v>1222</v>
      </c>
      <c r="Y100" s="307">
        <v>140</v>
      </c>
      <c r="Z100" s="307"/>
      <c r="AA100" s="307"/>
      <c r="AB100" s="307"/>
      <c r="AC100" s="307"/>
      <c r="AD100" s="307"/>
      <c r="AE100" s="307"/>
      <c r="AF100" s="307"/>
      <c r="AG100" s="307">
        <v>140</v>
      </c>
      <c r="AH100" s="277" t="s">
        <v>3102</v>
      </c>
    </row>
    <row r="101" spans="1:34" ht="25.2">
      <c r="A101" s="304">
        <v>76</v>
      </c>
      <c r="B101" s="305" t="s">
        <v>3204</v>
      </c>
      <c r="C101" s="305" t="s">
        <v>3205</v>
      </c>
      <c r="D101" s="305" t="s">
        <v>3206</v>
      </c>
      <c r="E101" s="306" t="s">
        <v>3207</v>
      </c>
      <c r="F101" s="305" t="s">
        <v>1712</v>
      </c>
      <c r="G101" s="305" t="s">
        <v>3084</v>
      </c>
      <c r="H101" s="305"/>
      <c r="I101" s="305"/>
      <c r="J101" s="307"/>
      <c r="K101" s="307"/>
      <c r="L101" s="307"/>
      <c r="M101" s="307">
        <v>96</v>
      </c>
      <c r="N101" s="307" t="s">
        <v>3159</v>
      </c>
      <c r="O101" s="307"/>
      <c r="P101" s="307"/>
      <c r="Q101" s="307"/>
      <c r="R101" s="307"/>
      <c r="S101" s="307"/>
      <c r="T101" s="307">
        <v>50</v>
      </c>
      <c r="U101" s="307"/>
      <c r="V101" s="307"/>
      <c r="W101" s="307"/>
      <c r="X101" s="307">
        <v>50</v>
      </c>
      <c r="Y101" s="307"/>
      <c r="Z101" s="307">
        <v>46</v>
      </c>
      <c r="AA101" s="307"/>
      <c r="AB101" s="307"/>
      <c r="AC101" s="307"/>
      <c r="AD101" s="307"/>
      <c r="AE101" s="307"/>
      <c r="AF101" s="307"/>
      <c r="AG101" s="307">
        <v>46</v>
      </c>
      <c r="AH101" s="277" t="s">
        <v>3115</v>
      </c>
    </row>
    <row r="102" spans="1:34" ht="63">
      <c r="A102" s="304">
        <v>77</v>
      </c>
      <c r="B102" s="305" t="s">
        <v>3204</v>
      </c>
      <c r="C102" s="305" t="s">
        <v>3208</v>
      </c>
      <c r="D102" s="305" t="s">
        <v>3209</v>
      </c>
      <c r="E102" s="306" t="s">
        <v>3207</v>
      </c>
      <c r="F102" s="305" t="s">
        <v>1712</v>
      </c>
      <c r="G102" s="305" t="s">
        <v>3084</v>
      </c>
      <c r="H102" s="305"/>
      <c r="I102" s="305"/>
      <c r="J102" s="307"/>
      <c r="K102" s="307"/>
      <c r="L102" s="307"/>
      <c r="M102" s="307">
        <v>96</v>
      </c>
      <c r="N102" s="307" t="s">
        <v>3159</v>
      </c>
      <c r="O102" s="307"/>
      <c r="P102" s="307"/>
      <c r="Q102" s="307"/>
      <c r="R102" s="307"/>
      <c r="S102" s="307"/>
      <c r="T102" s="307">
        <v>50</v>
      </c>
      <c r="U102" s="307"/>
      <c r="V102" s="307"/>
      <c r="W102" s="307"/>
      <c r="X102" s="307">
        <v>50</v>
      </c>
      <c r="Y102" s="307"/>
      <c r="Z102" s="307">
        <v>46</v>
      </c>
      <c r="AA102" s="307"/>
      <c r="AB102" s="307"/>
      <c r="AC102" s="307"/>
      <c r="AD102" s="307"/>
      <c r="AE102" s="307"/>
      <c r="AF102" s="307"/>
      <c r="AG102" s="307">
        <v>46</v>
      </c>
      <c r="AH102" s="277" t="s">
        <v>3115</v>
      </c>
    </row>
    <row r="103" spans="1:34" ht="63">
      <c r="A103" s="304">
        <v>78</v>
      </c>
      <c r="B103" s="305" t="s">
        <v>3204</v>
      </c>
      <c r="C103" s="305" t="s">
        <v>3210</v>
      </c>
      <c r="D103" s="305" t="s">
        <v>3209</v>
      </c>
      <c r="E103" s="306" t="s">
        <v>3211</v>
      </c>
      <c r="F103" s="305" t="s">
        <v>1712</v>
      </c>
      <c r="G103" s="305" t="s">
        <v>2965</v>
      </c>
      <c r="H103" s="305"/>
      <c r="I103" s="305"/>
      <c r="J103" s="307"/>
      <c r="K103" s="307"/>
      <c r="L103" s="307"/>
      <c r="M103" s="307">
        <v>96</v>
      </c>
      <c r="N103" s="307" t="s">
        <v>3212</v>
      </c>
      <c r="O103" s="307"/>
      <c r="P103" s="307"/>
      <c r="Q103" s="307"/>
      <c r="R103" s="307"/>
      <c r="S103" s="307"/>
      <c r="T103" s="307">
        <v>50</v>
      </c>
      <c r="U103" s="307"/>
      <c r="V103" s="307"/>
      <c r="W103" s="307"/>
      <c r="X103" s="307">
        <v>50</v>
      </c>
      <c r="Y103" s="307"/>
      <c r="Z103" s="307">
        <v>46</v>
      </c>
      <c r="AA103" s="307"/>
      <c r="AB103" s="307"/>
      <c r="AC103" s="307"/>
      <c r="AD103" s="307"/>
      <c r="AE103" s="307"/>
      <c r="AF103" s="307"/>
      <c r="AG103" s="307">
        <v>46</v>
      </c>
      <c r="AH103" s="277" t="s">
        <v>3115</v>
      </c>
    </row>
    <row r="104" spans="1:34" ht="63">
      <c r="A104" s="304">
        <v>79</v>
      </c>
      <c r="B104" s="305" t="s">
        <v>3204</v>
      </c>
      <c r="C104" s="305" t="s">
        <v>3213</v>
      </c>
      <c r="D104" s="305" t="s">
        <v>3209</v>
      </c>
      <c r="E104" s="306" t="s">
        <v>3083</v>
      </c>
      <c r="F104" s="305" t="s">
        <v>1712</v>
      </c>
      <c r="G104" s="305" t="s">
        <v>2965</v>
      </c>
      <c r="H104" s="305"/>
      <c r="I104" s="305"/>
      <c r="J104" s="307"/>
      <c r="K104" s="307"/>
      <c r="L104" s="307"/>
      <c r="M104" s="307">
        <v>96</v>
      </c>
      <c r="N104" s="307" t="s">
        <v>3212</v>
      </c>
      <c r="O104" s="307"/>
      <c r="P104" s="307"/>
      <c r="Q104" s="307"/>
      <c r="R104" s="307"/>
      <c r="S104" s="307"/>
      <c r="T104" s="307">
        <v>50</v>
      </c>
      <c r="U104" s="307"/>
      <c r="V104" s="307"/>
      <c r="W104" s="307"/>
      <c r="X104" s="307">
        <v>50</v>
      </c>
      <c r="Y104" s="307"/>
      <c r="Z104" s="307">
        <v>46</v>
      </c>
      <c r="AA104" s="307"/>
      <c r="AB104" s="307"/>
      <c r="AC104" s="307"/>
      <c r="AD104" s="307"/>
      <c r="AE104" s="307"/>
      <c r="AF104" s="307"/>
      <c r="AG104" s="307">
        <v>46</v>
      </c>
      <c r="AH104" s="277" t="s">
        <v>3115</v>
      </c>
    </row>
    <row r="105" spans="1:34" ht="25.2">
      <c r="A105" s="304">
        <v>80</v>
      </c>
      <c r="B105" s="305" t="s">
        <v>3204</v>
      </c>
      <c r="C105" s="305" t="s">
        <v>3214</v>
      </c>
      <c r="D105" s="305" t="s">
        <v>3215</v>
      </c>
      <c r="E105" s="306" t="s">
        <v>3216</v>
      </c>
      <c r="F105" s="305" t="s">
        <v>3217</v>
      </c>
      <c r="G105" s="305" t="s">
        <v>3084</v>
      </c>
      <c r="H105" s="305"/>
      <c r="I105" s="305"/>
      <c r="J105" s="307"/>
      <c r="K105" s="307"/>
      <c r="L105" s="307"/>
      <c r="M105" s="307">
        <v>159</v>
      </c>
      <c r="N105" s="307" t="s">
        <v>3212</v>
      </c>
      <c r="O105" s="307"/>
      <c r="P105" s="307"/>
      <c r="Q105" s="307"/>
      <c r="R105" s="307"/>
      <c r="S105" s="307"/>
      <c r="T105" s="307">
        <v>100</v>
      </c>
      <c r="U105" s="307"/>
      <c r="V105" s="307"/>
      <c r="W105" s="307"/>
      <c r="X105" s="307">
        <v>100</v>
      </c>
      <c r="Y105" s="307"/>
      <c r="Z105" s="307">
        <v>59</v>
      </c>
      <c r="AA105" s="307"/>
      <c r="AB105" s="307"/>
      <c r="AC105" s="307"/>
      <c r="AD105" s="307"/>
      <c r="AE105" s="307"/>
      <c r="AF105" s="307"/>
      <c r="AG105" s="307">
        <v>59</v>
      </c>
      <c r="AH105" s="277" t="s">
        <v>3115</v>
      </c>
    </row>
    <row r="106" spans="1:34" ht="37.799999999999997">
      <c r="A106" s="304">
        <v>81</v>
      </c>
      <c r="B106" s="305" t="s">
        <v>3218</v>
      </c>
      <c r="C106" s="305" t="s">
        <v>3219</v>
      </c>
      <c r="D106" s="305" t="s">
        <v>3220</v>
      </c>
      <c r="E106" s="306" t="s">
        <v>3221</v>
      </c>
      <c r="F106" s="305" t="s">
        <v>3222</v>
      </c>
      <c r="G106" s="305" t="s">
        <v>3223</v>
      </c>
      <c r="H106" s="305"/>
      <c r="I106" s="305"/>
      <c r="J106" s="307"/>
      <c r="K106" s="307"/>
      <c r="L106" s="307"/>
      <c r="M106" s="307">
        <v>2090</v>
      </c>
      <c r="N106" s="307" t="s">
        <v>3224</v>
      </c>
      <c r="O106" s="307"/>
      <c r="P106" s="307">
        <v>1890</v>
      </c>
      <c r="Q106" s="307"/>
      <c r="R106" s="307"/>
      <c r="S106" s="307"/>
      <c r="T106" s="307"/>
      <c r="U106" s="307"/>
      <c r="V106" s="307"/>
      <c r="W106" s="307">
        <v>0</v>
      </c>
      <c r="X106" s="307">
        <v>1890</v>
      </c>
      <c r="Y106" s="307">
        <v>200</v>
      </c>
      <c r="Z106" s="307">
        <v>0</v>
      </c>
      <c r="AA106" s="307"/>
      <c r="AB106" s="307"/>
      <c r="AC106" s="307"/>
      <c r="AD106" s="307"/>
      <c r="AE106" s="307"/>
      <c r="AF106" s="307"/>
      <c r="AG106" s="307">
        <v>200</v>
      </c>
      <c r="AH106" s="305" t="s">
        <v>3225</v>
      </c>
    </row>
    <row r="107" spans="1:34" ht="50.4">
      <c r="A107" s="304">
        <v>82</v>
      </c>
      <c r="B107" s="305" t="s">
        <v>3226</v>
      </c>
      <c r="C107" s="305" t="s">
        <v>2790</v>
      </c>
      <c r="D107" s="305" t="s">
        <v>3227</v>
      </c>
      <c r="E107" s="306" t="s">
        <v>3100</v>
      </c>
      <c r="F107" s="305" t="s">
        <v>3228</v>
      </c>
      <c r="G107" s="305" t="s">
        <v>3229</v>
      </c>
      <c r="H107" s="305"/>
      <c r="I107" s="305"/>
      <c r="J107" s="307"/>
      <c r="K107" s="307"/>
      <c r="L107" s="307"/>
      <c r="M107" s="307">
        <v>6900</v>
      </c>
      <c r="N107" s="307" t="s">
        <v>3230</v>
      </c>
      <c r="O107" s="307"/>
      <c r="P107" s="307">
        <v>4816</v>
      </c>
      <c r="Q107" s="307"/>
      <c r="R107" s="307"/>
      <c r="S107" s="307"/>
      <c r="T107" s="307"/>
      <c r="U107" s="307"/>
      <c r="V107" s="307">
        <v>200</v>
      </c>
      <c r="W107" s="307">
        <v>600</v>
      </c>
      <c r="X107" s="307">
        <v>5616</v>
      </c>
      <c r="Y107" s="307">
        <v>0</v>
      </c>
      <c r="Z107" s="307"/>
      <c r="AA107" s="307"/>
      <c r="AB107" s="307"/>
      <c r="AC107" s="307"/>
      <c r="AD107" s="307"/>
      <c r="AE107" s="307">
        <v>1284</v>
      </c>
      <c r="AF107" s="307"/>
      <c r="AG107" s="307">
        <v>1284</v>
      </c>
      <c r="AH107" s="305" t="s">
        <v>3231</v>
      </c>
    </row>
    <row r="108" spans="1:34" ht="50.4">
      <c r="A108" s="304">
        <v>83</v>
      </c>
      <c r="B108" s="305" t="s">
        <v>3232</v>
      </c>
      <c r="C108" s="305" t="s">
        <v>3233</v>
      </c>
      <c r="D108" s="305" t="s">
        <v>3234</v>
      </c>
      <c r="E108" s="306" t="s">
        <v>3235</v>
      </c>
      <c r="F108" s="305" t="s">
        <v>3236</v>
      </c>
      <c r="G108" s="305" t="s">
        <v>2965</v>
      </c>
      <c r="H108" s="305"/>
      <c r="I108" s="305"/>
      <c r="J108" s="307"/>
      <c r="K108" s="307"/>
      <c r="L108" s="307"/>
      <c r="M108" s="307">
        <v>132</v>
      </c>
      <c r="N108" s="307" t="s">
        <v>3150</v>
      </c>
      <c r="O108" s="307"/>
      <c r="P108" s="307"/>
      <c r="Q108" s="307"/>
      <c r="R108" s="307"/>
      <c r="S108" s="307"/>
      <c r="T108" s="307">
        <v>50</v>
      </c>
      <c r="U108" s="307"/>
      <c r="V108" s="307"/>
      <c r="W108" s="307"/>
      <c r="X108" s="307">
        <v>50</v>
      </c>
      <c r="Y108" s="307"/>
      <c r="Z108" s="307">
        <v>82</v>
      </c>
      <c r="AA108" s="307"/>
      <c r="AB108" s="307"/>
      <c r="AC108" s="307"/>
      <c r="AD108" s="307"/>
      <c r="AE108" s="307"/>
      <c r="AF108" s="307"/>
      <c r="AG108" s="307">
        <f>SUM(Y108:AF108)</f>
        <v>82</v>
      </c>
      <c r="AH108" s="277" t="s">
        <v>3115</v>
      </c>
    </row>
    <row r="109" spans="1:34" ht="37.799999999999997">
      <c r="A109" s="304">
        <v>84</v>
      </c>
      <c r="B109" s="305" t="s">
        <v>3237</v>
      </c>
      <c r="C109" s="305" t="s">
        <v>3238</v>
      </c>
      <c r="D109" s="305" t="s">
        <v>3239</v>
      </c>
      <c r="E109" s="306" t="s">
        <v>3240</v>
      </c>
      <c r="F109" s="305" t="s">
        <v>2823</v>
      </c>
      <c r="G109" s="305" t="s">
        <v>2965</v>
      </c>
      <c r="H109" s="305"/>
      <c r="I109" s="305"/>
      <c r="J109" s="307"/>
      <c r="K109" s="307"/>
      <c r="L109" s="307"/>
      <c r="M109" s="307">
        <v>96</v>
      </c>
      <c r="N109" s="307" t="s">
        <v>3241</v>
      </c>
      <c r="O109" s="307"/>
      <c r="P109" s="307"/>
      <c r="Q109" s="307"/>
      <c r="R109" s="307"/>
      <c r="S109" s="307"/>
      <c r="T109" s="307">
        <v>50</v>
      </c>
      <c r="U109" s="307"/>
      <c r="V109" s="307"/>
      <c r="W109" s="307"/>
      <c r="X109" s="307">
        <v>50</v>
      </c>
      <c r="Y109" s="307"/>
      <c r="Z109" s="307">
        <v>46</v>
      </c>
      <c r="AA109" s="307"/>
      <c r="AB109" s="307"/>
      <c r="AC109" s="307"/>
      <c r="AD109" s="307"/>
      <c r="AE109" s="307"/>
      <c r="AF109" s="307"/>
      <c r="AG109" s="307">
        <v>46</v>
      </c>
      <c r="AH109" s="277" t="s">
        <v>3115</v>
      </c>
    </row>
    <row r="110" spans="1:34" ht="37.799999999999997">
      <c r="A110" s="304">
        <v>85</v>
      </c>
      <c r="B110" s="305" t="s">
        <v>3242</v>
      </c>
      <c r="C110" s="305" t="s">
        <v>3243</v>
      </c>
      <c r="D110" s="305" t="s">
        <v>3152</v>
      </c>
      <c r="E110" s="306" t="s">
        <v>3244</v>
      </c>
      <c r="F110" s="305" t="s">
        <v>3090</v>
      </c>
      <c r="G110" s="305" t="s">
        <v>2965</v>
      </c>
      <c r="H110" s="305"/>
      <c r="I110" s="305"/>
      <c r="J110" s="307"/>
      <c r="K110" s="307"/>
      <c r="L110" s="307"/>
      <c r="M110" s="307">
        <v>102</v>
      </c>
      <c r="N110" s="307" t="s">
        <v>3150</v>
      </c>
      <c r="O110" s="307"/>
      <c r="P110" s="307"/>
      <c r="Q110" s="307"/>
      <c r="R110" s="307"/>
      <c r="S110" s="307"/>
      <c r="T110" s="307">
        <v>50</v>
      </c>
      <c r="U110" s="307"/>
      <c r="V110" s="307"/>
      <c r="W110" s="307"/>
      <c r="X110" s="307">
        <v>50</v>
      </c>
      <c r="Y110" s="307"/>
      <c r="Z110" s="307">
        <v>52</v>
      </c>
      <c r="AA110" s="307"/>
      <c r="AB110" s="307"/>
      <c r="AC110" s="307"/>
      <c r="AD110" s="307"/>
      <c r="AE110" s="307"/>
      <c r="AF110" s="307"/>
      <c r="AG110" s="307">
        <v>52</v>
      </c>
      <c r="AH110" s="277" t="s">
        <v>3115</v>
      </c>
    </row>
    <row r="111" spans="1:34" ht="37.799999999999997">
      <c r="A111" s="304">
        <v>86</v>
      </c>
      <c r="B111" s="305" t="s">
        <v>3242</v>
      </c>
      <c r="C111" s="305" t="s">
        <v>3245</v>
      </c>
      <c r="D111" s="305" t="s">
        <v>3178</v>
      </c>
      <c r="E111" s="306" t="s">
        <v>2764</v>
      </c>
      <c r="F111" s="305" t="s">
        <v>3162</v>
      </c>
      <c r="G111" s="305" t="s">
        <v>3180</v>
      </c>
      <c r="H111" s="305"/>
      <c r="I111" s="305"/>
      <c r="J111" s="307"/>
      <c r="K111" s="307"/>
      <c r="L111" s="307"/>
      <c r="M111" s="307">
        <v>1481</v>
      </c>
      <c r="N111" s="307" t="s">
        <v>3246</v>
      </c>
      <c r="O111" s="307"/>
      <c r="P111" s="307"/>
      <c r="Q111" s="307"/>
      <c r="R111" s="307"/>
      <c r="S111" s="307"/>
      <c r="T111" s="307"/>
      <c r="U111" s="307">
        <v>81</v>
      </c>
      <c r="V111" s="307"/>
      <c r="W111" s="307">
        <v>1260</v>
      </c>
      <c r="X111" s="307">
        <v>1341</v>
      </c>
      <c r="Y111" s="307">
        <v>140</v>
      </c>
      <c r="Z111" s="307"/>
      <c r="AA111" s="307"/>
      <c r="AB111" s="307"/>
      <c r="AC111" s="307"/>
      <c r="AD111" s="307"/>
      <c r="AE111" s="307"/>
      <c r="AF111" s="307"/>
      <c r="AG111" s="307">
        <v>140</v>
      </c>
      <c r="AH111" s="277" t="s">
        <v>3102</v>
      </c>
    </row>
    <row r="112" spans="1:34" ht="50.4">
      <c r="A112" s="304">
        <v>87</v>
      </c>
      <c r="B112" s="305" t="s">
        <v>3247</v>
      </c>
      <c r="C112" s="305" t="s">
        <v>3248</v>
      </c>
      <c r="D112" s="305" t="s">
        <v>3249</v>
      </c>
      <c r="E112" s="306" t="s">
        <v>3250</v>
      </c>
      <c r="F112" s="305" t="s">
        <v>3251</v>
      </c>
      <c r="G112" s="305" t="s">
        <v>3252</v>
      </c>
      <c r="H112" s="305"/>
      <c r="I112" s="305"/>
      <c r="J112" s="307"/>
      <c r="K112" s="307"/>
      <c r="L112" s="307"/>
      <c r="M112" s="307">
        <v>4095</v>
      </c>
      <c r="N112" s="307"/>
      <c r="O112" s="307"/>
      <c r="P112" s="307"/>
      <c r="Q112" s="307">
        <v>1000</v>
      </c>
      <c r="R112" s="307">
        <v>1495</v>
      </c>
      <c r="S112" s="307"/>
      <c r="T112" s="307">
        <v>400</v>
      </c>
      <c r="U112" s="307"/>
      <c r="V112" s="307"/>
      <c r="W112" s="307">
        <v>1040</v>
      </c>
      <c r="X112" s="307">
        <v>3935</v>
      </c>
      <c r="Y112" s="307">
        <v>160</v>
      </c>
      <c r="Z112" s="307"/>
      <c r="AA112" s="307"/>
      <c r="AB112" s="307"/>
      <c r="AC112" s="307"/>
      <c r="AD112" s="307"/>
      <c r="AE112" s="307"/>
      <c r="AF112" s="307"/>
      <c r="AG112" s="307">
        <v>160</v>
      </c>
      <c r="AH112" s="305" t="s">
        <v>3253</v>
      </c>
    </row>
    <row r="113" spans="1:34" ht="50.4">
      <c r="A113" s="304">
        <v>88</v>
      </c>
      <c r="B113" s="305" t="s">
        <v>3254</v>
      </c>
      <c r="C113" s="305" t="s">
        <v>3255</v>
      </c>
      <c r="D113" s="305" t="s">
        <v>3256</v>
      </c>
      <c r="E113" s="306" t="s">
        <v>3257</v>
      </c>
      <c r="F113" s="305" t="s">
        <v>3251</v>
      </c>
      <c r="G113" s="305" t="s">
        <v>3258</v>
      </c>
      <c r="H113" s="305"/>
      <c r="I113" s="305"/>
      <c r="J113" s="307"/>
      <c r="K113" s="307"/>
      <c r="L113" s="307"/>
      <c r="M113" s="307">
        <v>4244</v>
      </c>
      <c r="N113" s="307"/>
      <c r="O113" s="307"/>
      <c r="P113" s="307"/>
      <c r="Q113" s="307">
        <v>1000</v>
      </c>
      <c r="R113" s="307">
        <v>1644</v>
      </c>
      <c r="S113" s="307"/>
      <c r="T113" s="307">
        <v>400</v>
      </c>
      <c r="U113" s="307"/>
      <c r="V113" s="307"/>
      <c r="W113" s="307">
        <v>880</v>
      </c>
      <c r="X113" s="307">
        <v>3924</v>
      </c>
      <c r="Y113" s="307">
        <v>320</v>
      </c>
      <c r="Z113" s="307"/>
      <c r="AA113" s="307"/>
      <c r="AB113" s="307"/>
      <c r="AC113" s="307"/>
      <c r="AD113" s="307"/>
      <c r="AE113" s="307"/>
      <c r="AF113" s="307"/>
      <c r="AG113" s="307">
        <v>320</v>
      </c>
      <c r="AH113" s="305" t="s">
        <v>3259</v>
      </c>
    </row>
    <row r="114" spans="1:34" ht="50.4">
      <c r="A114" s="304">
        <v>89</v>
      </c>
      <c r="B114" s="305" t="s">
        <v>3260</v>
      </c>
      <c r="C114" s="305" t="s">
        <v>3261</v>
      </c>
      <c r="D114" s="305" t="s">
        <v>3031</v>
      </c>
      <c r="E114" s="306" t="s">
        <v>3262</v>
      </c>
      <c r="F114" s="305" t="s">
        <v>3263</v>
      </c>
      <c r="G114" s="305" t="s">
        <v>3264</v>
      </c>
      <c r="H114" s="305"/>
      <c r="I114" s="305"/>
      <c r="J114" s="307"/>
      <c r="K114" s="307"/>
      <c r="L114" s="307"/>
      <c r="M114" s="307">
        <v>5373</v>
      </c>
      <c r="N114" s="307"/>
      <c r="O114" s="307"/>
      <c r="P114" s="307">
        <v>3973</v>
      </c>
      <c r="Q114" s="307">
        <v>1000</v>
      </c>
      <c r="R114" s="307"/>
      <c r="S114" s="307"/>
      <c r="T114" s="307"/>
      <c r="U114" s="307"/>
      <c r="V114" s="307"/>
      <c r="W114" s="307"/>
      <c r="X114" s="307">
        <v>4973</v>
      </c>
      <c r="Y114" s="307">
        <v>400</v>
      </c>
      <c r="Z114" s="307"/>
      <c r="AA114" s="307"/>
      <c r="AB114" s="307"/>
      <c r="AC114" s="307"/>
      <c r="AD114" s="307"/>
      <c r="AE114" s="307"/>
      <c r="AF114" s="307"/>
      <c r="AG114" s="307">
        <v>400</v>
      </c>
      <c r="AH114" s="305" t="s">
        <v>3265</v>
      </c>
    </row>
    <row r="115" spans="1:34" ht="63">
      <c r="A115" s="304">
        <v>90</v>
      </c>
      <c r="B115" s="305" t="s">
        <v>3266</v>
      </c>
      <c r="C115" s="305" t="s">
        <v>3267</v>
      </c>
      <c r="D115" s="305" t="s">
        <v>3268</v>
      </c>
      <c r="E115" s="306" t="s">
        <v>3269</v>
      </c>
      <c r="F115" s="305" t="s">
        <v>3270</v>
      </c>
      <c r="G115" s="305" t="s">
        <v>3271</v>
      </c>
      <c r="H115" s="305"/>
      <c r="I115" s="305"/>
      <c r="J115" s="307"/>
      <c r="K115" s="307"/>
      <c r="L115" s="307"/>
      <c r="M115" s="307">
        <v>1980</v>
      </c>
      <c r="N115" s="307"/>
      <c r="O115" s="307"/>
      <c r="P115" s="307"/>
      <c r="Q115" s="307"/>
      <c r="R115" s="307"/>
      <c r="S115" s="307"/>
      <c r="T115" s="307"/>
      <c r="U115" s="307">
        <v>440</v>
      </c>
      <c r="V115" s="307"/>
      <c r="W115" s="307">
        <v>1484</v>
      </c>
      <c r="X115" s="307">
        <v>1924</v>
      </c>
      <c r="Y115" s="307">
        <v>56</v>
      </c>
      <c r="Z115" s="307"/>
      <c r="AA115" s="307"/>
      <c r="AB115" s="307"/>
      <c r="AC115" s="307"/>
      <c r="AD115" s="307"/>
      <c r="AE115" s="307"/>
      <c r="AF115" s="307"/>
      <c r="AG115" s="307">
        <v>56</v>
      </c>
      <c r="AH115" s="305" t="s">
        <v>3272</v>
      </c>
    </row>
    <row r="116" spans="1:34" ht="63">
      <c r="A116" s="304">
        <v>91</v>
      </c>
      <c r="B116" s="305" t="s">
        <v>3273</v>
      </c>
      <c r="C116" s="305" t="s">
        <v>3274</v>
      </c>
      <c r="D116" s="305" t="s">
        <v>3275</v>
      </c>
      <c r="E116" s="306" t="s">
        <v>3276</v>
      </c>
      <c r="F116" s="305" t="s">
        <v>3277</v>
      </c>
      <c r="G116" s="305" t="s">
        <v>3278</v>
      </c>
      <c r="H116" s="305"/>
      <c r="I116" s="305"/>
      <c r="J116" s="307"/>
      <c r="K116" s="307"/>
      <c r="L116" s="307"/>
      <c r="M116" s="307">
        <v>12174</v>
      </c>
      <c r="N116" s="307"/>
      <c r="O116" s="307"/>
      <c r="P116" s="307"/>
      <c r="Q116" s="307"/>
      <c r="R116" s="307">
        <v>922</v>
      </c>
      <c r="S116" s="307"/>
      <c r="T116" s="307">
        <v>52</v>
      </c>
      <c r="U116" s="307"/>
      <c r="V116" s="307"/>
      <c r="W116" s="307">
        <v>4000</v>
      </c>
      <c r="X116" s="307">
        <v>4974</v>
      </c>
      <c r="Y116" s="307">
        <v>7200</v>
      </c>
      <c r="Z116" s="307"/>
      <c r="AA116" s="307"/>
      <c r="AB116" s="307"/>
      <c r="AC116" s="307"/>
      <c r="AD116" s="307"/>
      <c r="AE116" s="307"/>
      <c r="AF116" s="307"/>
      <c r="AG116" s="307">
        <v>7200</v>
      </c>
      <c r="AH116" s="305" t="s">
        <v>3279</v>
      </c>
    </row>
    <row r="117" spans="1:34" ht="50.4">
      <c r="A117" s="304">
        <v>92</v>
      </c>
      <c r="B117" s="305" t="s">
        <v>3280</v>
      </c>
      <c r="C117" s="305" t="s">
        <v>3281</v>
      </c>
      <c r="D117" s="305" t="s">
        <v>3282</v>
      </c>
      <c r="E117" s="306" t="s">
        <v>3283</v>
      </c>
      <c r="F117" s="305" t="s">
        <v>3284</v>
      </c>
      <c r="G117" s="305" t="s">
        <v>3264</v>
      </c>
      <c r="H117" s="305"/>
      <c r="I117" s="305"/>
      <c r="J117" s="307"/>
      <c r="K117" s="307"/>
      <c r="L117" s="307"/>
      <c r="M117" s="307">
        <v>3390</v>
      </c>
      <c r="N117" s="307"/>
      <c r="O117" s="307"/>
      <c r="P117" s="307"/>
      <c r="Q117" s="307">
        <v>1000</v>
      </c>
      <c r="R117" s="307">
        <v>1190</v>
      </c>
      <c r="S117" s="307"/>
      <c r="T117" s="307">
        <v>400</v>
      </c>
      <c r="U117" s="307"/>
      <c r="V117" s="307"/>
      <c r="W117" s="307">
        <v>400</v>
      </c>
      <c r="X117" s="307">
        <v>2990</v>
      </c>
      <c r="Y117" s="307">
        <v>400</v>
      </c>
      <c r="Z117" s="307"/>
      <c r="AA117" s="307"/>
      <c r="AB117" s="307"/>
      <c r="AC117" s="307"/>
      <c r="AD117" s="307"/>
      <c r="AE117" s="307"/>
      <c r="AF117" s="307"/>
      <c r="AG117" s="307">
        <v>400</v>
      </c>
      <c r="AH117" s="305" t="s">
        <v>3285</v>
      </c>
    </row>
    <row r="118" spans="1:34" ht="50.4">
      <c r="A118" s="304">
        <v>93</v>
      </c>
      <c r="B118" s="305" t="s">
        <v>3286</v>
      </c>
      <c r="C118" s="305" t="s">
        <v>3287</v>
      </c>
      <c r="D118" s="305" t="s">
        <v>3031</v>
      </c>
      <c r="E118" s="306" t="s">
        <v>3288</v>
      </c>
      <c r="F118" s="305" t="s">
        <v>3284</v>
      </c>
      <c r="G118" s="305" t="s">
        <v>3264</v>
      </c>
      <c r="H118" s="305"/>
      <c r="I118" s="305"/>
      <c r="J118" s="307"/>
      <c r="K118" s="307"/>
      <c r="L118" s="307"/>
      <c r="M118" s="307">
        <v>3390</v>
      </c>
      <c r="N118" s="307"/>
      <c r="O118" s="307"/>
      <c r="P118" s="307"/>
      <c r="Q118" s="307">
        <v>1000</v>
      </c>
      <c r="R118" s="307">
        <v>1190</v>
      </c>
      <c r="S118" s="307"/>
      <c r="T118" s="307">
        <v>400</v>
      </c>
      <c r="U118" s="307"/>
      <c r="V118" s="307"/>
      <c r="W118" s="307">
        <v>400</v>
      </c>
      <c r="X118" s="307">
        <v>2990</v>
      </c>
      <c r="Y118" s="307">
        <v>400</v>
      </c>
      <c r="Z118" s="307"/>
      <c r="AA118" s="307"/>
      <c r="AB118" s="307"/>
      <c r="AC118" s="307"/>
      <c r="AD118" s="307"/>
      <c r="AE118" s="307"/>
      <c r="AF118" s="307"/>
      <c r="AG118" s="307">
        <v>400</v>
      </c>
      <c r="AH118" s="305" t="s">
        <v>3285</v>
      </c>
    </row>
    <row r="119" spans="1:34" ht="37.799999999999997">
      <c r="A119" s="304">
        <v>94</v>
      </c>
      <c r="B119" s="305" t="s">
        <v>3289</v>
      </c>
      <c r="C119" s="305" t="s">
        <v>3290</v>
      </c>
      <c r="D119" s="305" t="s">
        <v>3031</v>
      </c>
      <c r="E119" s="306" t="s">
        <v>3291</v>
      </c>
      <c r="F119" s="305" t="s">
        <v>3292</v>
      </c>
      <c r="G119" s="305" t="s">
        <v>3264</v>
      </c>
      <c r="H119" s="305"/>
      <c r="I119" s="305"/>
      <c r="J119" s="307"/>
      <c r="K119" s="307"/>
      <c r="L119" s="307"/>
      <c r="M119" s="307">
        <v>2262</v>
      </c>
      <c r="N119" s="307"/>
      <c r="O119" s="307"/>
      <c r="P119" s="307"/>
      <c r="Q119" s="307"/>
      <c r="R119" s="307">
        <v>1062</v>
      </c>
      <c r="S119" s="307"/>
      <c r="T119" s="307">
        <v>400</v>
      </c>
      <c r="U119" s="307"/>
      <c r="V119" s="307"/>
      <c r="W119" s="307">
        <v>640</v>
      </c>
      <c r="X119" s="307">
        <v>2102</v>
      </c>
      <c r="Y119" s="307">
        <v>160</v>
      </c>
      <c r="Z119" s="307"/>
      <c r="AA119" s="307"/>
      <c r="AB119" s="307"/>
      <c r="AC119" s="307"/>
      <c r="AD119" s="307"/>
      <c r="AE119" s="307"/>
      <c r="AF119" s="307"/>
      <c r="AG119" s="307">
        <v>160</v>
      </c>
      <c r="AH119" s="305" t="s">
        <v>3069</v>
      </c>
    </row>
    <row r="120" spans="1:34" ht="37.799999999999997">
      <c r="A120" s="304">
        <v>95</v>
      </c>
      <c r="B120" s="305" t="s">
        <v>3293</v>
      </c>
      <c r="C120" s="305" t="s">
        <v>3294</v>
      </c>
      <c r="D120" s="305" t="s">
        <v>3295</v>
      </c>
      <c r="E120" s="306"/>
      <c r="F120" s="305" t="s">
        <v>3296</v>
      </c>
      <c r="G120" s="305" t="s">
        <v>3297</v>
      </c>
      <c r="H120" s="305"/>
      <c r="I120" s="305"/>
      <c r="J120" s="307"/>
      <c r="K120" s="307"/>
      <c r="L120" s="307"/>
      <c r="M120" s="307">
        <v>2833</v>
      </c>
      <c r="N120" s="307"/>
      <c r="O120" s="307"/>
      <c r="P120" s="307"/>
      <c r="Q120" s="307"/>
      <c r="R120" s="307">
        <v>1233</v>
      </c>
      <c r="S120" s="307"/>
      <c r="T120" s="307">
        <v>400</v>
      </c>
      <c r="U120" s="307"/>
      <c r="V120" s="307"/>
      <c r="W120" s="307">
        <v>800</v>
      </c>
      <c r="X120" s="307">
        <v>2433</v>
      </c>
      <c r="Y120" s="307">
        <v>400</v>
      </c>
      <c r="Z120" s="307"/>
      <c r="AA120" s="307"/>
      <c r="AB120" s="307"/>
      <c r="AC120" s="307"/>
      <c r="AD120" s="307"/>
      <c r="AE120" s="307"/>
      <c r="AF120" s="307"/>
      <c r="AG120" s="307">
        <v>400</v>
      </c>
      <c r="AH120" s="305" t="s">
        <v>3069</v>
      </c>
    </row>
    <row r="121" spans="1:34" ht="88.2">
      <c r="A121" s="308">
        <v>96</v>
      </c>
      <c r="B121" s="309" t="s">
        <v>3298</v>
      </c>
      <c r="C121" s="309" t="s">
        <v>3299</v>
      </c>
      <c r="D121" s="309" t="s">
        <v>3300</v>
      </c>
      <c r="E121" s="310" t="s">
        <v>3257</v>
      </c>
      <c r="F121" s="309" t="s">
        <v>3301</v>
      </c>
      <c r="G121" s="309" t="s">
        <v>3258</v>
      </c>
      <c r="H121" s="309"/>
      <c r="I121" s="309"/>
      <c r="J121" s="311"/>
      <c r="K121" s="311"/>
      <c r="L121" s="311"/>
      <c r="M121" s="311">
        <v>3858</v>
      </c>
      <c r="N121" s="311"/>
      <c r="O121" s="311"/>
      <c r="P121" s="311"/>
      <c r="Q121" s="311"/>
      <c r="R121" s="311">
        <v>2258</v>
      </c>
      <c r="S121" s="311"/>
      <c r="T121" s="311">
        <v>400</v>
      </c>
      <c r="U121" s="311"/>
      <c r="V121" s="311"/>
      <c r="W121" s="311">
        <v>880</v>
      </c>
      <c r="X121" s="311">
        <v>3538</v>
      </c>
      <c r="Y121" s="311">
        <v>320</v>
      </c>
      <c r="Z121" s="311"/>
      <c r="AA121" s="311"/>
      <c r="AB121" s="311"/>
      <c r="AC121" s="311"/>
      <c r="AD121" s="311"/>
      <c r="AE121" s="311"/>
      <c r="AF121" s="311"/>
      <c r="AG121" s="311">
        <v>320</v>
      </c>
      <c r="AH121" s="305" t="s">
        <v>3069</v>
      </c>
    </row>
    <row r="122" spans="1:34" ht="75.599999999999994">
      <c r="A122" s="308">
        <v>97</v>
      </c>
      <c r="B122" s="309" t="s">
        <v>3302</v>
      </c>
      <c r="C122" s="309" t="s">
        <v>3303</v>
      </c>
      <c r="D122" s="309" t="s">
        <v>3304</v>
      </c>
      <c r="E122" s="310"/>
      <c r="F122" s="309" t="s">
        <v>3305</v>
      </c>
      <c r="G122" s="309" t="s">
        <v>3264</v>
      </c>
      <c r="H122" s="309"/>
      <c r="I122" s="309"/>
      <c r="J122" s="311"/>
      <c r="K122" s="311"/>
      <c r="L122" s="311"/>
      <c r="M122" s="311">
        <v>5250</v>
      </c>
      <c r="N122" s="311"/>
      <c r="O122" s="311"/>
      <c r="P122" s="311">
        <v>3850</v>
      </c>
      <c r="Q122" s="311">
        <v>1000</v>
      </c>
      <c r="R122" s="311"/>
      <c r="S122" s="311"/>
      <c r="T122" s="311"/>
      <c r="U122" s="311"/>
      <c r="V122" s="311"/>
      <c r="W122" s="311"/>
      <c r="X122" s="311">
        <v>4850</v>
      </c>
      <c r="Y122" s="311">
        <v>400</v>
      </c>
      <c r="Z122" s="311"/>
      <c r="AA122" s="311"/>
      <c r="AB122" s="311"/>
      <c r="AC122" s="311"/>
      <c r="AD122" s="311"/>
      <c r="AE122" s="311"/>
      <c r="AF122" s="311"/>
      <c r="AG122" s="311">
        <v>400</v>
      </c>
      <c r="AH122" s="305" t="s">
        <v>3306</v>
      </c>
    </row>
    <row r="123" spans="1:34" ht="75.599999999999994">
      <c r="A123" s="308">
        <v>98</v>
      </c>
      <c r="B123" s="309" t="s">
        <v>3307</v>
      </c>
      <c r="C123" s="309" t="s">
        <v>3308</v>
      </c>
      <c r="D123" s="309" t="s">
        <v>3309</v>
      </c>
      <c r="E123" s="310" t="s">
        <v>3310</v>
      </c>
      <c r="F123" s="309" t="s">
        <v>3311</v>
      </c>
      <c r="G123" s="309" t="s">
        <v>3312</v>
      </c>
      <c r="H123" s="309"/>
      <c r="I123" s="309"/>
      <c r="J123" s="311"/>
      <c r="K123" s="311"/>
      <c r="L123" s="311"/>
      <c r="M123" s="311">
        <v>4638</v>
      </c>
      <c r="N123" s="311"/>
      <c r="O123" s="311"/>
      <c r="P123" s="311"/>
      <c r="Q123" s="311">
        <v>1000</v>
      </c>
      <c r="R123" s="311">
        <v>2038</v>
      </c>
      <c r="S123" s="311"/>
      <c r="T123" s="311">
        <v>400</v>
      </c>
      <c r="U123" s="311"/>
      <c r="V123" s="311"/>
      <c r="W123" s="311">
        <v>760</v>
      </c>
      <c r="X123" s="311">
        <v>4198</v>
      </c>
      <c r="Y123" s="311">
        <v>440</v>
      </c>
      <c r="Z123" s="311"/>
      <c r="AA123" s="311"/>
      <c r="AB123" s="311"/>
      <c r="AC123" s="311"/>
      <c r="AD123" s="311"/>
      <c r="AE123" s="311"/>
      <c r="AF123" s="311"/>
      <c r="AG123" s="311">
        <v>440</v>
      </c>
      <c r="AH123" s="309" t="s">
        <v>3313</v>
      </c>
    </row>
    <row r="124" spans="1:34" ht="50.4">
      <c r="A124" s="308">
        <v>99</v>
      </c>
      <c r="B124" s="309" t="s">
        <v>3314</v>
      </c>
      <c r="C124" s="309" t="s">
        <v>3315</v>
      </c>
      <c r="D124" s="309" t="s">
        <v>3249</v>
      </c>
      <c r="E124" s="310"/>
      <c r="F124" s="309" t="s">
        <v>3316</v>
      </c>
      <c r="G124" s="309" t="s">
        <v>3317</v>
      </c>
      <c r="H124" s="309"/>
      <c r="I124" s="309"/>
      <c r="J124" s="311"/>
      <c r="K124" s="311"/>
      <c r="L124" s="311"/>
      <c r="M124" s="311">
        <v>3610</v>
      </c>
      <c r="N124" s="311"/>
      <c r="O124" s="311"/>
      <c r="P124" s="311"/>
      <c r="Q124" s="311">
        <v>1000</v>
      </c>
      <c r="R124" s="311">
        <v>1010</v>
      </c>
      <c r="S124" s="311"/>
      <c r="T124" s="311">
        <v>400</v>
      </c>
      <c r="U124" s="311"/>
      <c r="V124" s="311"/>
      <c r="W124" s="311">
        <v>880</v>
      </c>
      <c r="X124" s="311">
        <v>3290</v>
      </c>
      <c r="Y124" s="311">
        <v>320</v>
      </c>
      <c r="Z124" s="311"/>
      <c r="AA124" s="311"/>
      <c r="AB124" s="311"/>
      <c r="AC124" s="311"/>
      <c r="AD124" s="311"/>
      <c r="AE124" s="311"/>
      <c r="AF124" s="311"/>
      <c r="AG124" s="311">
        <v>320</v>
      </c>
      <c r="AH124" s="305" t="s">
        <v>3069</v>
      </c>
    </row>
    <row r="125" spans="1:34" ht="37.799999999999997">
      <c r="A125" s="308">
        <v>100</v>
      </c>
      <c r="B125" s="309" t="s">
        <v>3318</v>
      </c>
      <c r="C125" s="309" t="s">
        <v>3319</v>
      </c>
      <c r="D125" s="309" t="s">
        <v>3031</v>
      </c>
      <c r="E125" s="310" t="s">
        <v>3320</v>
      </c>
      <c r="F125" s="309" t="s">
        <v>3321</v>
      </c>
      <c r="G125" s="309" t="s">
        <v>3264</v>
      </c>
      <c r="H125" s="309"/>
      <c r="I125" s="309"/>
      <c r="J125" s="311"/>
      <c r="K125" s="311"/>
      <c r="L125" s="311"/>
      <c r="M125" s="311">
        <v>1850</v>
      </c>
      <c r="N125" s="311"/>
      <c r="O125" s="311"/>
      <c r="P125" s="311"/>
      <c r="Q125" s="311"/>
      <c r="R125" s="311">
        <v>650</v>
      </c>
      <c r="S125" s="311"/>
      <c r="T125" s="311">
        <v>400</v>
      </c>
      <c r="U125" s="311"/>
      <c r="V125" s="311"/>
      <c r="W125" s="311">
        <v>640</v>
      </c>
      <c r="X125" s="311">
        <v>1690</v>
      </c>
      <c r="Y125" s="311">
        <v>160</v>
      </c>
      <c r="Z125" s="311"/>
      <c r="AA125" s="311"/>
      <c r="AB125" s="311"/>
      <c r="AC125" s="311"/>
      <c r="AD125" s="311"/>
      <c r="AE125" s="311"/>
      <c r="AF125" s="311"/>
      <c r="AG125" s="311">
        <v>160</v>
      </c>
      <c r="AH125" s="305" t="s">
        <v>3069</v>
      </c>
    </row>
    <row r="126" spans="1:34" ht="50.4">
      <c r="A126" s="308">
        <v>101</v>
      </c>
      <c r="B126" s="309" t="s">
        <v>3322</v>
      </c>
      <c r="C126" s="309" t="s">
        <v>3323</v>
      </c>
      <c r="D126" s="309" t="s">
        <v>3178</v>
      </c>
      <c r="E126" s="310" t="s">
        <v>2764</v>
      </c>
      <c r="F126" s="309" t="s">
        <v>3324</v>
      </c>
      <c r="G126" s="309" t="s">
        <v>3180</v>
      </c>
      <c r="H126" s="309"/>
      <c r="I126" s="309"/>
      <c r="J126" s="311"/>
      <c r="K126" s="311"/>
      <c r="L126" s="311"/>
      <c r="M126" s="311">
        <v>1201</v>
      </c>
      <c r="N126" s="311"/>
      <c r="O126" s="311"/>
      <c r="P126" s="311"/>
      <c r="Q126" s="311"/>
      <c r="R126" s="311"/>
      <c r="S126" s="311"/>
      <c r="T126" s="311"/>
      <c r="U126" s="311">
        <v>81</v>
      </c>
      <c r="V126" s="311"/>
      <c r="W126" s="311">
        <v>980</v>
      </c>
      <c r="X126" s="311">
        <v>1061</v>
      </c>
      <c r="Y126" s="311">
        <v>140</v>
      </c>
      <c r="Z126" s="311"/>
      <c r="AA126" s="311"/>
      <c r="AB126" s="311"/>
      <c r="AC126" s="311"/>
      <c r="AD126" s="311"/>
      <c r="AE126" s="311"/>
      <c r="AF126" s="311"/>
      <c r="AG126" s="311">
        <v>140</v>
      </c>
      <c r="AH126" s="309" t="s">
        <v>3325</v>
      </c>
    </row>
    <row r="127" spans="1:34" ht="50.4">
      <c r="A127" s="308">
        <v>102</v>
      </c>
      <c r="B127" s="309" t="s">
        <v>3326</v>
      </c>
      <c r="C127" s="312" t="s">
        <v>3327</v>
      </c>
      <c r="D127" s="309" t="s">
        <v>3328</v>
      </c>
      <c r="E127" s="310" t="s">
        <v>3329</v>
      </c>
      <c r="F127" s="309" t="s">
        <v>3330</v>
      </c>
      <c r="G127" s="309" t="s">
        <v>3331</v>
      </c>
      <c r="H127" s="309"/>
      <c r="I127" s="309"/>
      <c r="J127" s="311"/>
      <c r="K127" s="311"/>
      <c r="L127" s="311"/>
      <c r="M127" s="311">
        <v>4478</v>
      </c>
      <c r="N127" s="311"/>
      <c r="O127" s="311"/>
      <c r="P127" s="311"/>
      <c r="Q127" s="311"/>
      <c r="R127" s="311">
        <v>2428</v>
      </c>
      <c r="S127" s="311"/>
      <c r="T127" s="311">
        <v>450</v>
      </c>
      <c r="U127" s="311"/>
      <c r="V127" s="311"/>
      <c r="W127" s="311">
        <v>1440</v>
      </c>
      <c r="X127" s="311">
        <v>4318</v>
      </c>
      <c r="Y127" s="311">
        <v>160</v>
      </c>
      <c r="Z127" s="311"/>
      <c r="AA127" s="311"/>
      <c r="AB127" s="311"/>
      <c r="AC127" s="311"/>
      <c r="AD127" s="311"/>
      <c r="AE127" s="311"/>
      <c r="AF127" s="311"/>
      <c r="AG127" s="311">
        <v>160</v>
      </c>
      <c r="AH127" s="309" t="s">
        <v>3325</v>
      </c>
    </row>
    <row r="128" spans="1:34" ht="63">
      <c r="A128" s="308">
        <v>103</v>
      </c>
      <c r="B128" s="313" t="s">
        <v>3332</v>
      </c>
      <c r="C128" s="315" t="s">
        <v>3333</v>
      </c>
      <c r="D128" s="313" t="s">
        <v>3334</v>
      </c>
      <c r="E128" s="314" t="s">
        <v>3335</v>
      </c>
      <c r="F128" s="315" t="s">
        <v>3336</v>
      </c>
      <c r="G128" s="309" t="s">
        <v>3337</v>
      </c>
      <c r="H128" s="309"/>
      <c r="I128" s="309"/>
      <c r="J128" s="311"/>
      <c r="K128" s="311"/>
      <c r="L128" s="311"/>
      <c r="M128" s="311">
        <v>14380</v>
      </c>
      <c r="N128" s="311"/>
      <c r="O128" s="311"/>
      <c r="P128" s="311"/>
      <c r="Q128" s="311">
        <v>1000</v>
      </c>
      <c r="R128" s="311">
        <v>11380</v>
      </c>
      <c r="S128" s="311"/>
      <c r="T128" s="311">
        <v>800</v>
      </c>
      <c r="U128" s="311"/>
      <c r="V128" s="311"/>
      <c r="W128" s="311">
        <v>880</v>
      </c>
      <c r="X128" s="311">
        <v>14060</v>
      </c>
      <c r="Y128" s="311">
        <v>320</v>
      </c>
      <c r="Z128" s="311"/>
      <c r="AA128" s="311"/>
      <c r="AB128" s="311"/>
      <c r="AC128" s="311"/>
      <c r="AD128" s="311"/>
      <c r="AE128" s="311"/>
      <c r="AF128" s="311"/>
      <c r="AG128" s="311">
        <v>320</v>
      </c>
      <c r="AH128" s="309" t="s">
        <v>3338</v>
      </c>
    </row>
    <row r="129" spans="1:34" ht="75.599999999999994">
      <c r="A129" s="308">
        <v>104</v>
      </c>
      <c r="B129" s="309" t="s">
        <v>3339</v>
      </c>
      <c r="C129" s="309" t="s">
        <v>3340</v>
      </c>
      <c r="D129" s="309" t="s">
        <v>3031</v>
      </c>
      <c r="E129" s="310" t="s">
        <v>3335</v>
      </c>
      <c r="F129" s="309" t="s">
        <v>3341</v>
      </c>
      <c r="G129" s="309" t="s">
        <v>3264</v>
      </c>
      <c r="H129" s="309"/>
      <c r="I129" s="309"/>
      <c r="J129" s="311"/>
      <c r="K129" s="311"/>
      <c r="L129" s="311"/>
      <c r="M129" s="311">
        <v>5650</v>
      </c>
      <c r="N129" s="311"/>
      <c r="O129" s="311"/>
      <c r="P129" s="311">
        <v>3850</v>
      </c>
      <c r="Q129" s="311">
        <v>1000</v>
      </c>
      <c r="R129" s="311"/>
      <c r="S129" s="311"/>
      <c r="T129" s="311"/>
      <c r="U129" s="311"/>
      <c r="V129" s="311"/>
      <c r="W129" s="311"/>
      <c r="X129" s="311">
        <v>4850</v>
      </c>
      <c r="Y129" s="311">
        <v>800</v>
      </c>
      <c r="Z129" s="311"/>
      <c r="AA129" s="311"/>
      <c r="AB129" s="311"/>
      <c r="AC129" s="311"/>
      <c r="AD129" s="311"/>
      <c r="AE129" s="311"/>
      <c r="AF129" s="311"/>
      <c r="AG129" s="311">
        <v>800</v>
      </c>
      <c r="AH129" s="309" t="s">
        <v>3342</v>
      </c>
    </row>
    <row r="130" spans="1:34" ht="50.4">
      <c r="A130" s="308">
        <v>105</v>
      </c>
      <c r="B130" s="309" t="s">
        <v>3343</v>
      </c>
      <c r="C130" s="309" t="s">
        <v>3344</v>
      </c>
      <c r="D130" s="309" t="s">
        <v>3345</v>
      </c>
      <c r="E130" s="310" t="s">
        <v>3335</v>
      </c>
      <c r="F130" s="309" t="s">
        <v>3341</v>
      </c>
      <c r="G130" s="309" t="s">
        <v>3346</v>
      </c>
      <c r="H130" s="309"/>
      <c r="I130" s="309"/>
      <c r="J130" s="311"/>
      <c r="K130" s="311"/>
      <c r="L130" s="311"/>
      <c r="M130" s="311">
        <v>4040</v>
      </c>
      <c r="N130" s="311"/>
      <c r="O130" s="311"/>
      <c r="P130" s="311">
        <v>2240</v>
      </c>
      <c r="Q130" s="311">
        <v>1000</v>
      </c>
      <c r="R130" s="311"/>
      <c r="S130" s="311"/>
      <c r="T130" s="311"/>
      <c r="U130" s="311"/>
      <c r="V130" s="311"/>
      <c r="W130" s="311"/>
      <c r="X130" s="311">
        <v>3240</v>
      </c>
      <c r="Y130" s="311">
        <v>800</v>
      </c>
      <c r="Z130" s="311"/>
      <c r="AA130" s="311"/>
      <c r="AB130" s="311"/>
      <c r="AC130" s="311"/>
      <c r="AD130" s="311"/>
      <c r="AE130" s="311"/>
      <c r="AF130" s="311"/>
      <c r="AG130" s="311">
        <v>800</v>
      </c>
      <c r="AH130" s="309" t="s">
        <v>3342</v>
      </c>
    </row>
    <row r="131" spans="1:34" ht="37.799999999999997">
      <c r="A131" s="308">
        <v>106</v>
      </c>
      <c r="B131" s="309" t="s">
        <v>3347</v>
      </c>
      <c r="C131" s="309" t="s">
        <v>2827</v>
      </c>
      <c r="D131" s="309" t="s">
        <v>3348</v>
      </c>
      <c r="E131" s="310" t="s">
        <v>2829</v>
      </c>
      <c r="F131" s="309" t="s">
        <v>2498</v>
      </c>
      <c r="G131" s="309" t="s">
        <v>3349</v>
      </c>
      <c r="H131" s="309"/>
      <c r="I131" s="309"/>
      <c r="J131" s="311"/>
      <c r="K131" s="311"/>
      <c r="L131" s="311"/>
      <c r="M131" s="311">
        <v>240</v>
      </c>
      <c r="N131" s="311"/>
      <c r="O131" s="311"/>
      <c r="P131" s="311"/>
      <c r="Q131" s="311"/>
      <c r="R131" s="311"/>
      <c r="S131" s="311"/>
      <c r="T131" s="311"/>
      <c r="U131" s="311">
        <v>40</v>
      </c>
      <c r="V131" s="311"/>
      <c r="W131" s="311">
        <v>120</v>
      </c>
      <c r="X131" s="311">
        <v>160</v>
      </c>
      <c r="Y131" s="311">
        <v>80</v>
      </c>
      <c r="Z131" s="311"/>
      <c r="AA131" s="311"/>
      <c r="AB131" s="311"/>
      <c r="AC131" s="311"/>
      <c r="AD131" s="311"/>
      <c r="AE131" s="311"/>
      <c r="AF131" s="311"/>
      <c r="AG131" s="311">
        <v>80</v>
      </c>
      <c r="AH131" s="305" t="s">
        <v>3069</v>
      </c>
    </row>
    <row r="132" spans="1:34" ht="63">
      <c r="A132" s="308">
        <v>107</v>
      </c>
      <c r="B132" s="309" t="s">
        <v>3350</v>
      </c>
      <c r="C132" s="309" t="s">
        <v>3351</v>
      </c>
      <c r="D132" s="309" t="s">
        <v>3187</v>
      </c>
      <c r="E132" s="310" t="s">
        <v>3352</v>
      </c>
      <c r="F132" s="309" t="s">
        <v>3353</v>
      </c>
      <c r="G132" s="309" t="s">
        <v>3354</v>
      </c>
      <c r="H132" s="309"/>
      <c r="I132" s="309"/>
      <c r="J132" s="311"/>
      <c r="K132" s="311"/>
      <c r="L132" s="311"/>
      <c r="M132" s="311">
        <v>252</v>
      </c>
      <c r="N132" s="311"/>
      <c r="O132" s="311"/>
      <c r="P132" s="311"/>
      <c r="Q132" s="311"/>
      <c r="R132" s="311"/>
      <c r="S132" s="311"/>
      <c r="T132" s="311"/>
      <c r="U132" s="311">
        <v>52</v>
      </c>
      <c r="V132" s="311"/>
      <c r="W132" s="311">
        <v>120</v>
      </c>
      <c r="X132" s="311">
        <v>172</v>
      </c>
      <c r="Y132" s="311">
        <v>80</v>
      </c>
      <c r="Z132" s="311"/>
      <c r="AA132" s="311"/>
      <c r="AB132" s="311"/>
      <c r="AC132" s="311"/>
      <c r="AD132" s="311"/>
      <c r="AE132" s="311"/>
      <c r="AF132" s="311"/>
      <c r="AG132" s="311">
        <v>80</v>
      </c>
      <c r="AH132" s="305" t="s">
        <v>3069</v>
      </c>
    </row>
    <row r="133" spans="1:34" ht="37.799999999999997">
      <c r="A133" s="308">
        <v>108</v>
      </c>
      <c r="B133" s="309" t="s">
        <v>3355</v>
      </c>
      <c r="C133" s="309" t="s">
        <v>3356</v>
      </c>
      <c r="D133" s="309" t="s">
        <v>3357</v>
      </c>
      <c r="E133" s="310" t="s">
        <v>3050</v>
      </c>
      <c r="F133" s="309" t="s">
        <v>3358</v>
      </c>
      <c r="G133" s="309" t="s">
        <v>3359</v>
      </c>
      <c r="H133" s="309"/>
      <c r="I133" s="309"/>
      <c r="J133" s="311"/>
      <c r="K133" s="311"/>
      <c r="L133" s="311"/>
      <c r="M133" s="311">
        <v>2312</v>
      </c>
      <c r="N133" s="311" t="s">
        <v>3360</v>
      </c>
      <c r="O133" s="311"/>
      <c r="P133" s="311"/>
      <c r="Q133" s="311"/>
      <c r="R133" s="311"/>
      <c r="S133" s="311"/>
      <c r="T133" s="311"/>
      <c r="U133" s="311">
        <v>212</v>
      </c>
      <c r="V133" s="311"/>
      <c r="W133" s="311">
        <v>2044</v>
      </c>
      <c r="X133" s="311">
        <v>2256</v>
      </c>
      <c r="Y133" s="311">
        <v>56</v>
      </c>
      <c r="Z133" s="311"/>
      <c r="AA133" s="311"/>
      <c r="AB133" s="311"/>
      <c r="AC133" s="311"/>
      <c r="AD133" s="311"/>
      <c r="AE133" s="311"/>
      <c r="AF133" s="311"/>
      <c r="AG133" s="311">
        <v>56</v>
      </c>
      <c r="AH133" s="305" t="s">
        <v>551</v>
      </c>
    </row>
    <row r="134" spans="1:34" ht="63">
      <c r="A134" s="308">
        <v>109</v>
      </c>
      <c r="B134" s="309" t="s">
        <v>3361</v>
      </c>
      <c r="C134" s="309" t="s">
        <v>3362</v>
      </c>
      <c r="D134" s="309" t="s">
        <v>3363</v>
      </c>
      <c r="E134" s="310" t="s">
        <v>3364</v>
      </c>
      <c r="F134" s="309" t="s">
        <v>3365</v>
      </c>
      <c r="G134" s="309" t="s">
        <v>3264</v>
      </c>
      <c r="H134" s="309"/>
      <c r="I134" s="309"/>
      <c r="J134" s="311"/>
      <c r="K134" s="311"/>
      <c r="L134" s="311"/>
      <c r="M134" s="311">
        <v>3250</v>
      </c>
      <c r="N134" s="311"/>
      <c r="O134" s="311"/>
      <c r="P134" s="311"/>
      <c r="Q134" s="311">
        <v>1000</v>
      </c>
      <c r="R134" s="311">
        <v>650</v>
      </c>
      <c r="S134" s="311"/>
      <c r="T134" s="311">
        <v>800</v>
      </c>
      <c r="U134" s="311"/>
      <c r="V134" s="311"/>
      <c r="W134" s="311">
        <v>640</v>
      </c>
      <c r="X134" s="311">
        <v>3090</v>
      </c>
      <c r="Y134" s="311">
        <v>160</v>
      </c>
      <c r="Z134" s="311"/>
      <c r="AA134" s="311"/>
      <c r="AB134" s="311"/>
      <c r="AC134" s="311"/>
      <c r="AD134" s="311"/>
      <c r="AE134" s="311"/>
      <c r="AF134" s="311"/>
      <c r="AG134" s="311">
        <v>160</v>
      </c>
      <c r="AH134" s="305" t="s">
        <v>3366</v>
      </c>
    </row>
    <row r="135" spans="1:34" ht="63">
      <c r="A135" s="308">
        <v>110</v>
      </c>
      <c r="B135" s="309" t="s">
        <v>3367</v>
      </c>
      <c r="C135" s="309" t="s">
        <v>3368</v>
      </c>
      <c r="D135" s="309" t="s">
        <v>3369</v>
      </c>
      <c r="E135" s="310" t="s">
        <v>3370</v>
      </c>
      <c r="F135" s="309" t="s">
        <v>3371</v>
      </c>
      <c r="G135" s="309" t="s">
        <v>3372</v>
      </c>
      <c r="H135" s="309"/>
      <c r="I135" s="309"/>
      <c r="J135" s="311"/>
      <c r="K135" s="311"/>
      <c r="L135" s="311"/>
      <c r="M135" s="311">
        <v>4138</v>
      </c>
      <c r="N135" s="311"/>
      <c r="O135" s="311"/>
      <c r="P135" s="311"/>
      <c r="Q135" s="311">
        <v>1000</v>
      </c>
      <c r="R135" s="311">
        <v>1138</v>
      </c>
      <c r="S135" s="311"/>
      <c r="T135" s="311">
        <v>800</v>
      </c>
      <c r="U135" s="311"/>
      <c r="V135" s="311"/>
      <c r="W135" s="311">
        <v>1040</v>
      </c>
      <c r="X135" s="311">
        <v>3978</v>
      </c>
      <c r="Y135" s="311">
        <v>160</v>
      </c>
      <c r="Z135" s="311"/>
      <c r="AA135" s="311"/>
      <c r="AB135" s="311"/>
      <c r="AC135" s="311"/>
      <c r="AD135" s="311"/>
      <c r="AE135" s="311"/>
      <c r="AF135" s="311"/>
      <c r="AG135" s="311">
        <v>160</v>
      </c>
      <c r="AH135" s="305" t="s">
        <v>3373</v>
      </c>
    </row>
    <row r="136" spans="1:34" ht="50.4">
      <c r="A136" s="308">
        <v>111</v>
      </c>
      <c r="B136" s="309" t="s">
        <v>3374</v>
      </c>
      <c r="C136" s="309" t="s">
        <v>3219</v>
      </c>
      <c r="D136" s="309" t="s">
        <v>3220</v>
      </c>
      <c r="E136" s="310" t="s">
        <v>3221</v>
      </c>
      <c r="F136" s="309" t="s">
        <v>3375</v>
      </c>
      <c r="G136" s="309" t="s">
        <v>3376</v>
      </c>
      <c r="H136" s="309"/>
      <c r="I136" s="309"/>
      <c r="J136" s="311"/>
      <c r="K136" s="311"/>
      <c r="L136" s="311"/>
      <c r="M136" s="311">
        <v>2090</v>
      </c>
      <c r="N136" s="311"/>
      <c r="O136" s="311"/>
      <c r="P136" s="311">
        <v>1890</v>
      </c>
      <c r="Q136" s="311"/>
      <c r="R136" s="311"/>
      <c r="S136" s="311"/>
      <c r="T136" s="311"/>
      <c r="U136" s="311"/>
      <c r="V136" s="311"/>
      <c r="W136" s="311">
        <v>1890</v>
      </c>
      <c r="X136" s="311"/>
      <c r="Y136" s="311">
        <v>200</v>
      </c>
      <c r="Z136" s="311"/>
      <c r="AA136" s="311"/>
      <c r="AB136" s="311"/>
      <c r="AC136" s="311"/>
      <c r="AD136" s="311"/>
      <c r="AE136" s="311"/>
      <c r="AF136" s="311"/>
      <c r="AG136" s="311">
        <v>200</v>
      </c>
      <c r="AH136" s="309" t="s">
        <v>3342</v>
      </c>
    </row>
    <row r="137" spans="1:34" ht="63">
      <c r="A137" s="308">
        <v>112</v>
      </c>
      <c r="B137" s="309" t="s">
        <v>3377</v>
      </c>
      <c r="C137" s="309" t="s">
        <v>3378</v>
      </c>
      <c r="D137" s="309" t="s">
        <v>2931</v>
      </c>
      <c r="E137" s="310" t="s">
        <v>3379</v>
      </c>
      <c r="F137" s="309" t="s">
        <v>3079</v>
      </c>
      <c r="G137" s="309" t="s">
        <v>3028</v>
      </c>
      <c r="H137" s="309"/>
      <c r="I137" s="309"/>
      <c r="J137" s="311"/>
      <c r="K137" s="311"/>
      <c r="L137" s="311"/>
      <c r="M137" s="311">
        <v>176</v>
      </c>
      <c r="N137" s="311"/>
      <c r="O137" s="311"/>
      <c r="P137" s="311"/>
      <c r="Q137" s="311"/>
      <c r="R137" s="311"/>
      <c r="S137" s="311"/>
      <c r="T137" s="311"/>
      <c r="U137" s="311">
        <v>36</v>
      </c>
      <c r="V137" s="311"/>
      <c r="W137" s="311">
        <v>84</v>
      </c>
      <c r="X137" s="311">
        <v>120</v>
      </c>
      <c r="Y137" s="311">
        <v>56</v>
      </c>
      <c r="Z137" s="311"/>
      <c r="AA137" s="311"/>
      <c r="AB137" s="311"/>
      <c r="AC137" s="311"/>
      <c r="AD137" s="311"/>
      <c r="AE137" s="311"/>
      <c r="AF137" s="311"/>
      <c r="AG137" s="311">
        <v>56</v>
      </c>
      <c r="AH137" s="305" t="s">
        <v>3380</v>
      </c>
    </row>
    <row r="138" spans="1:34" ht="63">
      <c r="A138" s="308">
        <v>113</v>
      </c>
      <c r="B138" s="309" t="s">
        <v>3377</v>
      </c>
      <c r="C138" s="309" t="s">
        <v>3381</v>
      </c>
      <c r="D138" s="309" t="s">
        <v>3382</v>
      </c>
      <c r="E138" s="310" t="s">
        <v>3383</v>
      </c>
      <c r="F138" s="309" t="s">
        <v>3384</v>
      </c>
      <c r="G138" s="309" t="s">
        <v>3385</v>
      </c>
      <c r="H138" s="309"/>
      <c r="I138" s="309"/>
      <c r="J138" s="311"/>
      <c r="K138" s="311"/>
      <c r="L138" s="311"/>
      <c r="M138" s="311">
        <v>200</v>
      </c>
      <c r="N138" s="311"/>
      <c r="O138" s="311"/>
      <c r="P138" s="311"/>
      <c r="Q138" s="311"/>
      <c r="R138" s="311"/>
      <c r="S138" s="311"/>
      <c r="T138" s="311"/>
      <c r="U138" s="311">
        <v>60</v>
      </c>
      <c r="V138" s="311"/>
      <c r="W138" s="311">
        <v>84</v>
      </c>
      <c r="X138" s="311">
        <v>144</v>
      </c>
      <c r="Y138" s="311">
        <v>56</v>
      </c>
      <c r="Z138" s="311"/>
      <c r="AA138" s="311"/>
      <c r="AB138" s="311"/>
      <c r="AC138" s="311"/>
      <c r="AD138" s="311"/>
      <c r="AE138" s="311"/>
      <c r="AF138" s="311"/>
      <c r="AG138" s="311">
        <v>56</v>
      </c>
      <c r="AH138" s="305" t="s">
        <v>3380</v>
      </c>
    </row>
    <row r="139" spans="1:34" ht="63">
      <c r="A139" s="308">
        <v>114</v>
      </c>
      <c r="B139" s="309" t="s">
        <v>3377</v>
      </c>
      <c r="C139" s="309" t="s">
        <v>3386</v>
      </c>
      <c r="D139" s="309" t="s">
        <v>3027</v>
      </c>
      <c r="E139" s="310" t="s">
        <v>3387</v>
      </c>
      <c r="F139" s="309" t="s">
        <v>3384</v>
      </c>
      <c r="G139" s="309" t="s">
        <v>3028</v>
      </c>
      <c r="H139" s="309"/>
      <c r="I139" s="309"/>
      <c r="J139" s="311"/>
      <c r="K139" s="311"/>
      <c r="L139" s="311"/>
      <c r="M139" s="311">
        <v>182</v>
      </c>
      <c r="N139" s="311"/>
      <c r="O139" s="311"/>
      <c r="P139" s="311"/>
      <c r="Q139" s="311"/>
      <c r="R139" s="311"/>
      <c r="S139" s="311"/>
      <c r="T139" s="311"/>
      <c r="U139" s="311">
        <v>42</v>
      </c>
      <c r="V139" s="311"/>
      <c r="W139" s="311">
        <v>84</v>
      </c>
      <c r="X139" s="311">
        <v>126</v>
      </c>
      <c r="Y139" s="311">
        <v>56</v>
      </c>
      <c r="Z139" s="311"/>
      <c r="AA139" s="311"/>
      <c r="AB139" s="311"/>
      <c r="AC139" s="311"/>
      <c r="AD139" s="311"/>
      <c r="AE139" s="311"/>
      <c r="AF139" s="311"/>
      <c r="AG139" s="311">
        <v>56</v>
      </c>
      <c r="AH139" s="305" t="s">
        <v>3380</v>
      </c>
    </row>
    <row r="140" spans="1:34" ht="63">
      <c r="A140" s="308">
        <v>115</v>
      </c>
      <c r="B140" s="309" t="s">
        <v>3377</v>
      </c>
      <c r="C140" s="309" t="s">
        <v>3388</v>
      </c>
      <c r="D140" s="309" t="s">
        <v>2828</v>
      </c>
      <c r="E140" s="310" t="s">
        <v>3389</v>
      </c>
      <c r="F140" s="309" t="s">
        <v>3384</v>
      </c>
      <c r="G140" s="309" t="s">
        <v>3349</v>
      </c>
      <c r="H140" s="309"/>
      <c r="I140" s="309"/>
      <c r="J140" s="311"/>
      <c r="K140" s="311"/>
      <c r="L140" s="311"/>
      <c r="M140" s="311">
        <v>220</v>
      </c>
      <c r="N140" s="311"/>
      <c r="O140" s="311"/>
      <c r="P140" s="311"/>
      <c r="Q140" s="311"/>
      <c r="R140" s="311"/>
      <c r="S140" s="311"/>
      <c r="T140" s="311"/>
      <c r="U140" s="311">
        <v>40</v>
      </c>
      <c r="V140" s="311"/>
      <c r="W140" s="311">
        <v>108</v>
      </c>
      <c r="X140" s="311">
        <v>148</v>
      </c>
      <c r="Y140" s="311">
        <v>72</v>
      </c>
      <c r="Z140" s="311"/>
      <c r="AA140" s="311"/>
      <c r="AB140" s="311"/>
      <c r="AC140" s="311"/>
      <c r="AD140" s="311"/>
      <c r="AE140" s="311"/>
      <c r="AF140" s="311"/>
      <c r="AG140" s="311">
        <v>72</v>
      </c>
      <c r="AH140" s="305" t="s">
        <v>3380</v>
      </c>
    </row>
    <row r="141" spans="1:34" ht="63">
      <c r="A141" s="308">
        <v>116</v>
      </c>
      <c r="B141" s="309" t="s">
        <v>3377</v>
      </c>
      <c r="C141" s="309" t="s">
        <v>3390</v>
      </c>
      <c r="D141" s="309" t="s">
        <v>2828</v>
      </c>
      <c r="E141" s="310" t="s">
        <v>3391</v>
      </c>
      <c r="F141" s="309" t="s">
        <v>3384</v>
      </c>
      <c r="G141" s="309" t="s">
        <v>3349</v>
      </c>
      <c r="H141" s="309"/>
      <c r="I141" s="309"/>
      <c r="J141" s="311"/>
      <c r="K141" s="311"/>
      <c r="L141" s="311"/>
      <c r="M141" s="311">
        <v>176</v>
      </c>
      <c r="N141" s="311"/>
      <c r="O141" s="311"/>
      <c r="P141" s="311"/>
      <c r="Q141" s="311"/>
      <c r="R141" s="311"/>
      <c r="S141" s="311"/>
      <c r="T141" s="311"/>
      <c r="U141" s="311">
        <v>36</v>
      </c>
      <c r="V141" s="311"/>
      <c r="W141" s="311">
        <v>84</v>
      </c>
      <c r="X141" s="311">
        <v>120</v>
      </c>
      <c r="Y141" s="311">
        <v>56</v>
      </c>
      <c r="Z141" s="311"/>
      <c r="AA141" s="311"/>
      <c r="AB141" s="311"/>
      <c r="AC141" s="311"/>
      <c r="AD141" s="311"/>
      <c r="AE141" s="311"/>
      <c r="AF141" s="311"/>
      <c r="AG141" s="311">
        <v>56</v>
      </c>
      <c r="AH141" s="305" t="s">
        <v>3380</v>
      </c>
    </row>
    <row r="142" spans="1:34" ht="63">
      <c r="A142" s="308">
        <v>117</v>
      </c>
      <c r="B142" s="309" t="s">
        <v>3377</v>
      </c>
      <c r="C142" s="309" t="s">
        <v>3392</v>
      </c>
      <c r="D142" s="309" t="s">
        <v>3027</v>
      </c>
      <c r="E142" s="310" t="s">
        <v>3391</v>
      </c>
      <c r="F142" s="309" t="s">
        <v>3384</v>
      </c>
      <c r="G142" s="309" t="s">
        <v>3028</v>
      </c>
      <c r="H142" s="309"/>
      <c r="I142" s="309"/>
      <c r="J142" s="311"/>
      <c r="K142" s="311"/>
      <c r="L142" s="311"/>
      <c r="M142" s="311">
        <v>176</v>
      </c>
      <c r="N142" s="311"/>
      <c r="O142" s="311"/>
      <c r="P142" s="311"/>
      <c r="Q142" s="311"/>
      <c r="R142" s="311"/>
      <c r="S142" s="311"/>
      <c r="T142" s="311"/>
      <c r="U142" s="311">
        <v>36</v>
      </c>
      <c r="V142" s="311"/>
      <c r="W142" s="311">
        <v>84</v>
      </c>
      <c r="X142" s="311">
        <v>120</v>
      </c>
      <c r="Y142" s="311">
        <v>56</v>
      </c>
      <c r="Z142" s="311"/>
      <c r="AA142" s="311"/>
      <c r="AB142" s="311"/>
      <c r="AC142" s="311"/>
      <c r="AD142" s="311"/>
      <c r="AE142" s="311"/>
      <c r="AF142" s="311"/>
      <c r="AG142" s="311">
        <v>56</v>
      </c>
      <c r="AH142" s="305" t="s">
        <v>3380</v>
      </c>
    </row>
    <row r="143" spans="1:34" ht="63">
      <c r="A143" s="308">
        <v>118</v>
      </c>
      <c r="B143" s="309" t="s">
        <v>3377</v>
      </c>
      <c r="C143" s="309" t="s">
        <v>3393</v>
      </c>
      <c r="D143" s="315" t="s">
        <v>2864</v>
      </c>
      <c r="E143" s="310" t="s">
        <v>3394</v>
      </c>
      <c r="F143" s="309" t="s">
        <v>3079</v>
      </c>
      <c r="G143" s="309" t="s">
        <v>3395</v>
      </c>
      <c r="H143" s="309"/>
      <c r="I143" s="309"/>
      <c r="J143" s="311"/>
      <c r="K143" s="311"/>
      <c r="L143" s="311"/>
      <c r="M143" s="311">
        <v>270</v>
      </c>
      <c r="N143" s="311"/>
      <c r="O143" s="311"/>
      <c r="P143" s="311"/>
      <c r="Q143" s="311"/>
      <c r="R143" s="311"/>
      <c r="S143" s="311"/>
      <c r="T143" s="311"/>
      <c r="U143" s="311">
        <v>70</v>
      </c>
      <c r="V143" s="311"/>
      <c r="W143" s="311">
        <v>120</v>
      </c>
      <c r="X143" s="311">
        <v>190</v>
      </c>
      <c r="Y143" s="311">
        <v>80</v>
      </c>
      <c r="Z143" s="311"/>
      <c r="AA143" s="311"/>
      <c r="AB143" s="311"/>
      <c r="AC143" s="311"/>
      <c r="AD143" s="311"/>
      <c r="AE143" s="311"/>
      <c r="AF143" s="311"/>
      <c r="AG143" s="311">
        <v>80</v>
      </c>
      <c r="AH143" s="305" t="s">
        <v>3380</v>
      </c>
    </row>
    <row r="144" spans="1:34" ht="63">
      <c r="A144" s="308">
        <v>119</v>
      </c>
      <c r="B144" s="309" t="s">
        <v>3377</v>
      </c>
      <c r="C144" s="309" t="s">
        <v>3396</v>
      </c>
      <c r="D144" s="309" t="s">
        <v>2925</v>
      </c>
      <c r="E144" s="310" t="s">
        <v>3397</v>
      </c>
      <c r="F144" s="309" t="s">
        <v>3384</v>
      </c>
      <c r="G144" s="309" t="s">
        <v>3398</v>
      </c>
      <c r="H144" s="309"/>
      <c r="I144" s="309"/>
      <c r="J144" s="311"/>
      <c r="K144" s="311"/>
      <c r="L144" s="311"/>
      <c r="M144" s="311">
        <v>234</v>
      </c>
      <c r="N144" s="311"/>
      <c r="O144" s="311"/>
      <c r="P144" s="311"/>
      <c r="Q144" s="311"/>
      <c r="R144" s="311"/>
      <c r="S144" s="311"/>
      <c r="T144" s="311"/>
      <c r="U144" s="311">
        <v>34</v>
      </c>
      <c r="V144" s="311"/>
      <c r="W144" s="311">
        <v>120</v>
      </c>
      <c r="X144" s="311">
        <v>154</v>
      </c>
      <c r="Y144" s="311">
        <v>80</v>
      </c>
      <c r="Z144" s="311"/>
      <c r="AA144" s="311"/>
      <c r="AB144" s="311"/>
      <c r="AC144" s="311"/>
      <c r="AD144" s="311"/>
      <c r="AE144" s="311"/>
      <c r="AF144" s="311"/>
      <c r="AG144" s="311">
        <v>80</v>
      </c>
      <c r="AH144" s="305" t="s">
        <v>3380</v>
      </c>
    </row>
    <row r="145" spans="1:34" ht="63">
      <c r="A145" s="308">
        <v>120</v>
      </c>
      <c r="B145" s="309" t="s">
        <v>3377</v>
      </c>
      <c r="C145" s="309" t="s">
        <v>3399</v>
      </c>
      <c r="D145" s="309" t="s">
        <v>2925</v>
      </c>
      <c r="E145" s="310" t="s">
        <v>3400</v>
      </c>
      <c r="F145" s="309" t="s">
        <v>3384</v>
      </c>
      <c r="G145" s="309" t="s">
        <v>3398</v>
      </c>
      <c r="H145" s="309"/>
      <c r="I145" s="309"/>
      <c r="J145" s="311"/>
      <c r="K145" s="311"/>
      <c r="L145" s="311"/>
      <c r="M145" s="311">
        <v>234</v>
      </c>
      <c r="N145" s="311"/>
      <c r="O145" s="311"/>
      <c r="P145" s="311"/>
      <c r="Q145" s="311"/>
      <c r="R145" s="311"/>
      <c r="S145" s="311"/>
      <c r="T145" s="311"/>
      <c r="U145" s="311">
        <v>34</v>
      </c>
      <c r="V145" s="311"/>
      <c r="W145" s="311">
        <v>120</v>
      </c>
      <c r="X145" s="311">
        <v>154</v>
      </c>
      <c r="Y145" s="311">
        <v>80</v>
      </c>
      <c r="Z145" s="311"/>
      <c r="AA145" s="311"/>
      <c r="AB145" s="311"/>
      <c r="AC145" s="311"/>
      <c r="AD145" s="311"/>
      <c r="AE145" s="311"/>
      <c r="AF145" s="311"/>
      <c r="AG145" s="311">
        <v>80</v>
      </c>
      <c r="AH145" s="305" t="s">
        <v>3380</v>
      </c>
    </row>
    <row r="146" spans="1:34" ht="63">
      <c r="A146" s="308">
        <v>121</v>
      </c>
      <c r="B146" s="309" t="s">
        <v>3377</v>
      </c>
      <c r="C146" s="309" t="s">
        <v>3401</v>
      </c>
      <c r="D146" s="309" t="s">
        <v>2828</v>
      </c>
      <c r="E146" s="310" t="s">
        <v>2764</v>
      </c>
      <c r="F146" s="309" t="s">
        <v>3384</v>
      </c>
      <c r="G146" s="309" t="s">
        <v>3349</v>
      </c>
      <c r="H146" s="309"/>
      <c r="I146" s="309"/>
      <c r="J146" s="311"/>
      <c r="K146" s="311"/>
      <c r="L146" s="311"/>
      <c r="M146" s="311">
        <v>176</v>
      </c>
      <c r="N146" s="311"/>
      <c r="O146" s="311"/>
      <c r="P146" s="311"/>
      <c r="Q146" s="311"/>
      <c r="R146" s="311"/>
      <c r="S146" s="311"/>
      <c r="T146" s="311"/>
      <c r="U146" s="311">
        <v>36</v>
      </c>
      <c r="V146" s="311"/>
      <c r="W146" s="311">
        <v>84</v>
      </c>
      <c r="X146" s="311">
        <v>120</v>
      </c>
      <c r="Y146" s="311">
        <v>56</v>
      </c>
      <c r="Z146" s="311"/>
      <c r="AA146" s="311"/>
      <c r="AB146" s="311"/>
      <c r="AC146" s="311"/>
      <c r="AD146" s="311"/>
      <c r="AE146" s="311"/>
      <c r="AF146" s="311"/>
      <c r="AG146" s="311">
        <v>56</v>
      </c>
      <c r="AH146" s="305" t="s">
        <v>3380</v>
      </c>
    </row>
    <row r="147" spans="1:34" ht="63">
      <c r="A147" s="308">
        <v>122</v>
      </c>
      <c r="B147" s="309" t="s">
        <v>3377</v>
      </c>
      <c r="C147" s="309" t="s">
        <v>3402</v>
      </c>
      <c r="D147" s="309" t="s">
        <v>2925</v>
      </c>
      <c r="E147" s="310" t="s">
        <v>3403</v>
      </c>
      <c r="F147" s="309" t="s">
        <v>3384</v>
      </c>
      <c r="G147" s="309" t="s">
        <v>3398</v>
      </c>
      <c r="H147" s="309"/>
      <c r="I147" s="309"/>
      <c r="J147" s="311"/>
      <c r="K147" s="311"/>
      <c r="L147" s="311"/>
      <c r="M147" s="311">
        <v>174</v>
      </c>
      <c r="N147" s="311"/>
      <c r="O147" s="311"/>
      <c r="P147" s="311"/>
      <c r="Q147" s="311"/>
      <c r="R147" s="311"/>
      <c r="S147" s="311"/>
      <c r="T147" s="311"/>
      <c r="U147" s="311">
        <v>34</v>
      </c>
      <c r="V147" s="311"/>
      <c r="W147" s="311">
        <v>84</v>
      </c>
      <c r="X147" s="311">
        <v>118</v>
      </c>
      <c r="Y147" s="311">
        <v>56</v>
      </c>
      <c r="Z147" s="311"/>
      <c r="AA147" s="311"/>
      <c r="AB147" s="311"/>
      <c r="AC147" s="311"/>
      <c r="AD147" s="311"/>
      <c r="AE147" s="311"/>
      <c r="AF147" s="311"/>
      <c r="AG147" s="311">
        <v>56</v>
      </c>
      <c r="AH147" s="305" t="s">
        <v>3380</v>
      </c>
    </row>
    <row r="148" spans="1:34" ht="63">
      <c r="A148" s="308">
        <v>123</v>
      </c>
      <c r="B148" s="309" t="s">
        <v>3377</v>
      </c>
      <c r="C148" s="309" t="s">
        <v>3404</v>
      </c>
      <c r="D148" s="309" t="s">
        <v>2925</v>
      </c>
      <c r="E148" s="310" t="s">
        <v>3405</v>
      </c>
      <c r="F148" s="309" t="s">
        <v>3384</v>
      </c>
      <c r="G148" s="309" t="s">
        <v>3398</v>
      </c>
      <c r="H148" s="309"/>
      <c r="I148" s="309"/>
      <c r="J148" s="311"/>
      <c r="K148" s="311"/>
      <c r="L148" s="311"/>
      <c r="M148" s="311">
        <v>234</v>
      </c>
      <c r="N148" s="311"/>
      <c r="O148" s="311"/>
      <c r="P148" s="311"/>
      <c r="Q148" s="311"/>
      <c r="R148" s="311"/>
      <c r="S148" s="311"/>
      <c r="T148" s="311"/>
      <c r="U148" s="311">
        <v>34</v>
      </c>
      <c r="V148" s="311"/>
      <c r="W148" s="311">
        <v>120</v>
      </c>
      <c r="X148" s="311">
        <v>154</v>
      </c>
      <c r="Y148" s="311">
        <v>80</v>
      </c>
      <c r="Z148" s="311"/>
      <c r="AA148" s="311"/>
      <c r="AB148" s="311"/>
      <c r="AC148" s="311"/>
      <c r="AD148" s="311"/>
      <c r="AE148" s="311"/>
      <c r="AF148" s="311"/>
      <c r="AG148" s="311">
        <v>80</v>
      </c>
      <c r="AH148" s="305" t="s">
        <v>3380</v>
      </c>
    </row>
    <row r="149" spans="1:34" ht="63">
      <c r="A149" s="308">
        <v>124</v>
      </c>
      <c r="B149" s="309" t="s">
        <v>3377</v>
      </c>
      <c r="C149" s="309" t="s">
        <v>3406</v>
      </c>
      <c r="D149" s="309" t="s">
        <v>2828</v>
      </c>
      <c r="E149" s="310" t="s">
        <v>2764</v>
      </c>
      <c r="F149" s="309" t="s">
        <v>3384</v>
      </c>
      <c r="G149" s="309" t="s">
        <v>3349</v>
      </c>
      <c r="H149" s="309"/>
      <c r="I149" s="309"/>
      <c r="J149" s="311"/>
      <c r="K149" s="311"/>
      <c r="L149" s="311"/>
      <c r="M149" s="311">
        <v>175</v>
      </c>
      <c r="N149" s="311"/>
      <c r="O149" s="311"/>
      <c r="P149" s="311"/>
      <c r="Q149" s="311"/>
      <c r="R149" s="311"/>
      <c r="S149" s="311"/>
      <c r="T149" s="311"/>
      <c r="U149" s="311">
        <v>35</v>
      </c>
      <c r="V149" s="311"/>
      <c r="W149" s="311">
        <v>84</v>
      </c>
      <c r="X149" s="311">
        <v>119</v>
      </c>
      <c r="Y149" s="311">
        <v>56</v>
      </c>
      <c r="Z149" s="311"/>
      <c r="AA149" s="311"/>
      <c r="AB149" s="311"/>
      <c r="AC149" s="311"/>
      <c r="AD149" s="311"/>
      <c r="AE149" s="311"/>
      <c r="AF149" s="311"/>
      <c r="AG149" s="311">
        <v>56</v>
      </c>
      <c r="AH149" s="305" t="s">
        <v>3380</v>
      </c>
    </row>
    <row r="150" spans="1:34" ht="63">
      <c r="A150" s="308">
        <v>125</v>
      </c>
      <c r="B150" s="309" t="s">
        <v>3377</v>
      </c>
      <c r="C150" s="309" t="s">
        <v>3407</v>
      </c>
      <c r="D150" s="309" t="s">
        <v>3408</v>
      </c>
      <c r="E150" s="310" t="s">
        <v>3409</v>
      </c>
      <c r="F150" s="309" t="s">
        <v>3384</v>
      </c>
      <c r="G150" s="309" t="s">
        <v>3410</v>
      </c>
      <c r="H150" s="309"/>
      <c r="I150" s="309"/>
      <c r="J150" s="311"/>
      <c r="K150" s="311"/>
      <c r="L150" s="311"/>
      <c r="M150" s="311">
        <v>188</v>
      </c>
      <c r="N150" s="311"/>
      <c r="O150" s="311"/>
      <c r="P150" s="311"/>
      <c r="Q150" s="311"/>
      <c r="R150" s="311"/>
      <c r="S150" s="311"/>
      <c r="T150" s="311"/>
      <c r="U150" s="311">
        <v>48</v>
      </c>
      <c r="V150" s="311"/>
      <c r="W150" s="311">
        <v>84</v>
      </c>
      <c r="X150" s="311">
        <v>132</v>
      </c>
      <c r="Y150" s="311">
        <v>56</v>
      </c>
      <c r="Z150" s="311"/>
      <c r="AA150" s="311"/>
      <c r="AB150" s="311"/>
      <c r="AC150" s="311"/>
      <c r="AD150" s="311"/>
      <c r="AE150" s="311"/>
      <c r="AF150" s="311"/>
      <c r="AG150" s="311">
        <v>56</v>
      </c>
      <c r="AH150" s="305" t="s">
        <v>3380</v>
      </c>
    </row>
    <row r="151" spans="1:34" ht="63">
      <c r="A151" s="308">
        <v>126</v>
      </c>
      <c r="B151" s="309" t="s">
        <v>3377</v>
      </c>
      <c r="C151" s="309" t="s">
        <v>3411</v>
      </c>
      <c r="D151" s="309" t="s">
        <v>3412</v>
      </c>
      <c r="E151" s="310" t="s">
        <v>3413</v>
      </c>
      <c r="F151" s="309" t="s">
        <v>3384</v>
      </c>
      <c r="G151" s="309" t="s">
        <v>3414</v>
      </c>
      <c r="H151" s="309"/>
      <c r="I151" s="309"/>
      <c r="J151" s="311"/>
      <c r="K151" s="311"/>
      <c r="L151" s="311"/>
      <c r="M151" s="311">
        <v>208</v>
      </c>
      <c r="N151" s="311"/>
      <c r="O151" s="311"/>
      <c r="P151" s="311"/>
      <c r="Q151" s="311"/>
      <c r="R151" s="311"/>
      <c r="S151" s="311"/>
      <c r="T151" s="311"/>
      <c r="U151" s="311">
        <v>68</v>
      </c>
      <c r="V151" s="311"/>
      <c r="W151" s="311">
        <v>84</v>
      </c>
      <c r="X151" s="311">
        <v>152</v>
      </c>
      <c r="Y151" s="311">
        <v>56</v>
      </c>
      <c r="Z151" s="311"/>
      <c r="AA151" s="311"/>
      <c r="AB151" s="311"/>
      <c r="AC151" s="311"/>
      <c r="AD151" s="311"/>
      <c r="AE151" s="311"/>
      <c r="AF151" s="311"/>
      <c r="AG151" s="311">
        <v>56</v>
      </c>
      <c r="AH151" s="305" t="s">
        <v>3380</v>
      </c>
    </row>
    <row r="152" spans="1:34" ht="50.4">
      <c r="A152" s="308">
        <v>127</v>
      </c>
      <c r="B152" s="309" t="s">
        <v>3415</v>
      </c>
      <c r="C152" s="309" t="s">
        <v>3416</v>
      </c>
      <c r="D152" s="309" t="s">
        <v>3417</v>
      </c>
      <c r="E152" s="310" t="s">
        <v>3418</v>
      </c>
      <c r="F152" s="309" t="s">
        <v>3419</v>
      </c>
      <c r="G152" s="309" t="s">
        <v>3420</v>
      </c>
      <c r="H152" s="309"/>
      <c r="I152" s="309"/>
      <c r="J152" s="311"/>
      <c r="K152" s="311"/>
      <c r="L152" s="311"/>
      <c r="M152" s="311">
        <v>1392</v>
      </c>
      <c r="N152" s="311"/>
      <c r="O152" s="311"/>
      <c r="P152" s="311"/>
      <c r="Q152" s="311"/>
      <c r="R152" s="311"/>
      <c r="S152" s="311"/>
      <c r="T152" s="311"/>
      <c r="U152" s="311">
        <v>342</v>
      </c>
      <c r="V152" s="311"/>
      <c r="W152" s="311">
        <v>990</v>
      </c>
      <c r="X152" s="311">
        <v>1332</v>
      </c>
      <c r="Y152" s="311">
        <v>60</v>
      </c>
      <c r="Z152" s="311"/>
      <c r="AA152" s="311"/>
      <c r="AB152" s="311"/>
      <c r="AC152" s="311"/>
      <c r="AD152" s="311"/>
      <c r="AE152" s="311"/>
      <c r="AF152" s="311"/>
      <c r="AG152" s="311">
        <v>60</v>
      </c>
      <c r="AH152" s="305" t="s">
        <v>3421</v>
      </c>
    </row>
    <row r="153" spans="1:34" ht="37.799999999999997">
      <c r="A153" s="308">
        <v>128</v>
      </c>
      <c r="B153" s="309" t="s">
        <v>3422</v>
      </c>
      <c r="C153" s="309" t="s">
        <v>3423</v>
      </c>
      <c r="D153" s="309" t="s">
        <v>2991</v>
      </c>
      <c r="E153" s="310" t="s">
        <v>3424</v>
      </c>
      <c r="F153" s="309" t="s">
        <v>1843</v>
      </c>
      <c r="G153" s="309" t="s">
        <v>2965</v>
      </c>
      <c r="H153" s="309"/>
      <c r="I153" s="309"/>
      <c r="J153" s="311"/>
      <c r="K153" s="311"/>
      <c r="L153" s="311"/>
      <c r="M153" s="311">
        <v>132</v>
      </c>
      <c r="N153" s="311"/>
      <c r="O153" s="311"/>
      <c r="P153" s="311"/>
      <c r="Q153" s="311"/>
      <c r="R153" s="311"/>
      <c r="S153" s="311"/>
      <c r="T153" s="311">
        <v>50</v>
      </c>
      <c r="U153" s="311">
        <v>50</v>
      </c>
      <c r="V153" s="311"/>
      <c r="W153" s="311"/>
      <c r="X153" s="311"/>
      <c r="Y153" s="311">
        <v>82</v>
      </c>
      <c r="Z153" s="311"/>
      <c r="AA153" s="311"/>
      <c r="AB153" s="311"/>
      <c r="AC153" s="311"/>
      <c r="AD153" s="311"/>
      <c r="AE153" s="311"/>
      <c r="AF153" s="311"/>
      <c r="AG153" s="311">
        <v>82</v>
      </c>
      <c r="AH153" s="277" t="s">
        <v>3115</v>
      </c>
    </row>
    <row r="154" spans="1:34" ht="50.4">
      <c r="A154" s="308">
        <v>129</v>
      </c>
      <c r="B154" s="309" t="s">
        <v>3425</v>
      </c>
      <c r="C154" s="309" t="s">
        <v>3426</v>
      </c>
      <c r="D154" s="309" t="s">
        <v>3427</v>
      </c>
      <c r="E154" s="310" t="s">
        <v>3428</v>
      </c>
      <c r="F154" s="309" t="s">
        <v>3429</v>
      </c>
      <c r="G154" s="309" t="s">
        <v>3430</v>
      </c>
      <c r="H154" s="309"/>
      <c r="I154" s="309"/>
      <c r="J154" s="311"/>
      <c r="K154" s="311"/>
      <c r="L154" s="311"/>
      <c r="M154" s="311">
        <v>5340</v>
      </c>
      <c r="N154" s="311"/>
      <c r="O154" s="311"/>
      <c r="P154" s="311"/>
      <c r="Q154" s="311"/>
      <c r="R154" s="311">
        <v>2740</v>
      </c>
      <c r="S154" s="311"/>
      <c r="T154" s="311">
        <v>600</v>
      </c>
      <c r="U154" s="311"/>
      <c r="V154" s="311"/>
      <c r="W154" s="311">
        <v>1600</v>
      </c>
      <c r="X154" s="311">
        <v>4940</v>
      </c>
      <c r="Y154" s="311">
        <v>400</v>
      </c>
      <c r="Z154" s="311"/>
      <c r="AA154" s="311" t="s">
        <v>551</v>
      </c>
      <c r="AB154" s="311"/>
      <c r="AC154" s="311"/>
      <c r="AD154" s="311"/>
      <c r="AE154" s="311"/>
      <c r="AF154" s="311"/>
      <c r="AG154" s="311">
        <v>400</v>
      </c>
      <c r="AH154" s="309" t="s">
        <v>3431</v>
      </c>
    </row>
    <row r="155" spans="1:34" ht="63">
      <c r="A155" s="308">
        <v>130</v>
      </c>
      <c r="B155" s="309" t="s">
        <v>3432</v>
      </c>
      <c r="C155" s="309" t="s">
        <v>3433</v>
      </c>
      <c r="D155" s="309" t="s">
        <v>2925</v>
      </c>
      <c r="E155" s="310" t="s">
        <v>3434</v>
      </c>
      <c r="F155" s="309" t="s">
        <v>3435</v>
      </c>
      <c r="G155" s="309" t="s">
        <v>3398</v>
      </c>
      <c r="H155" s="309"/>
      <c r="I155" s="309"/>
      <c r="J155" s="311"/>
      <c r="K155" s="311"/>
      <c r="L155" s="311"/>
      <c r="M155" s="311">
        <v>234</v>
      </c>
      <c r="N155" s="311"/>
      <c r="O155" s="311"/>
      <c r="P155" s="311"/>
      <c r="Q155" s="311"/>
      <c r="R155" s="311"/>
      <c r="S155" s="311"/>
      <c r="T155" s="311"/>
      <c r="U155" s="311">
        <v>34</v>
      </c>
      <c r="V155" s="311"/>
      <c r="W155" s="311">
        <v>120</v>
      </c>
      <c r="X155" s="311">
        <v>154</v>
      </c>
      <c r="Y155" s="311">
        <v>80</v>
      </c>
      <c r="Z155" s="311"/>
      <c r="AA155" s="311"/>
      <c r="AB155" s="311"/>
      <c r="AC155" s="311"/>
      <c r="AD155" s="311"/>
      <c r="AE155" s="311"/>
      <c r="AF155" s="311"/>
      <c r="AG155" s="311">
        <v>80</v>
      </c>
      <c r="AH155" s="305" t="s">
        <v>3436</v>
      </c>
    </row>
    <row r="156" spans="1:34" ht="63">
      <c r="A156" s="308">
        <v>131</v>
      </c>
      <c r="B156" s="309" t="s">
        <v>3432</v>
      </c>
      <c r="C156" s="309" t="s">
        <v>3437</v>
      </c>
      <c r="D156" s="309" t="s">
        <v>3009</v>
      </c>
      <c r="E156" s="310"/>
      <c r="F156" s="309" t="s">
        <v>3435</v>
      </c>
      <c r="G156" s="309" t="s">
        <v>2965</v>
      </c>
      <c r="H156" s="309"/>
      <c r="I156" s="309"/>
      <c r="J156" s="311"/>
      <c r="K156" s="311"/>
      <c r="L156" s="311"/>
      <c r="M156" s="311">
        <v>132</v>
      </c>
      <c r="N156" s="311"/>
      <c r="O156" s="311"/>
      <c r="P156" s="311"/>
      <c r="Q156" s="311"/>
      <c r="R156" s="311"/>
      <c r="S156" s="311"/>
      <c r="T156" s="311">
        <v>50</v>
      </c>
      <c r="U156" s="311"/>
      <c r="V156" s="311"/>
      <c r="W156" s="311"/>
      <c r="X156" s="311">
        <v>50</v>
      </c>
      <c r="Y156" s="311">
        <v>82</v>
      </c>
      <c r="Z156" s="311"/>
      <c r="AA156" s="311"/>
      <c r="AB156" s="311"/>
      <c r="AC156" s="311"/>
      <c r="AD156" s="311"/>
      <c r="AE156" s="311"/>
      <c r="AF156" s="311"/>
      <c r="AG156" s="311">
        <v>82</v>
      </c>
      <c r="AH156" s="305" t="s">
        <v>3436</v>
      </c>
    </row>
    <row r="157" spans="1:34" ht="75.599999999999994">
      <c r="A157" s="308">
        <v>132</v>
      </c>
      <c r="B157" s="309" t="s">
        <v>3432</v>
      </c>
      <c r="C157" s="309" t="s">
        <v>3438</v>
      </c>
      <c r="D157" s="309" t="s">
        <v>3439</v>
      </c>
      <c r="E157" s="310" t="s">
        <v>3440</v>
      </c>
      <c r="F157" s="309" t="s">
        <v>3441</v>
      </c>
      <c r="G157" s="309" t="s">
        <v>2965</v>
      </c>
      <c r="H157" s="309"/>
      <c r="I157" s="309"/>
      <c r="J157" s="311"/>
      <c r="K157" s="311"/>
      <c r="L157" s="311"/>
      <c r="M157" s="311">
        <v>1194</v>
      </c>
      <c r="N157" s="311"/>
      <c r="O157" s="311"/>
      <c r="P157" s="311"/>
      <c r="Q157" s="311"/>
      <c r="R157" s="311">
        <v>444</v>
      </c>
      <c r="S157" s="311"/>
      <c r="T157" s="311"/>
      <c r="U157" s="311"/>
      <c r="V157" s="311"/>
      <c r="W157" s="311">
        <v>630</v>
      </c>
      <c r="X157" s="311">
        <v>1074</v>
      </c>
      <c r="Y157" s="311">
        <v>120</v>
      </c>
      <c r="Z157" s="311"/>
      <c r="AA157" s="311"/>
      <c r="AB157" s="311"/>
      <c r="AC157" s="311"/>
      <c r="AD157" s="311"/>
      <c r="AE157" s="311"/>
      <c r="AF157" s="311"/>
      <c r="AG157" s="311">
        <v>120</v>
      </c>
      <c r="AH157" s="305" t="s">
        <v>3442</v>
      </c>
    </row>
    <row r="158" spans="1:34" ht="37.799999999999997">
      <c r="A158" s="308">
        <v>133</v>
      </c>
      <c r="B158" s="309" t="s">
        <v>3432</v>
      </c>
      <c r="C158" s="309" t="s">
        <v>3081</v>
      </c>
      <c r="D158" s="309" t="s">
        <v>3009</v>
      </c>
      <c r="E158" s="310" t="s">
        <v>3083</v>
      </c>
      <c r="F158" s="309" t="s">
        <v>1712</v>
      </c>
      <c r="G158" s="309" t="s">
        <v>2965</v>
      </c>
      <c r="H158" s="309"/>
      <c r="I158" s="309"/>
      <c r="J158" s="311"/>
      <c r="K158" s="311"/>
      <c r="L158" s="311"/>
      <c r="M158" s="311">
        <v>96</v>
      </c>
      <c r="N158" s="311"/>
      <c r="O158" s="311"/>
      <c r="P158" s="311"/>
      <c r="Q158" s="311"/>
      <c r="R158" s="311"/>
      <c r="S158" s="311"/>
      <c r="T158" s="311">
        <v>50</v>
      </c>
      <c r="U158" s="311"/>
      <c r="V158" s="311"/>
      <c r="W158" s="311"/>
      <c r="X158" s="311">
        <v>50</v>
      </c>
      <c r="Y158" s="311">
        <v>46</v>
      </c>
      <c r="Z158" s="311"/>
      <c r="AA158" s="311"/>
      <c r="AB158" s="311"/>
      <c r="AC158" s="311"/>
      <c r="AD158" s="311"/>
      <c r="AE158" s="311"/>
      <c r="AF158" s="311"/>
      <c r="AG158" s="311">
        <v>46</v>
      </c>
      <c r="AH158" s="277" t="s">
        <v>3115</v>
      </c>
    </row>
    <row r="159" spans="1:34" ht="50.4">
      <c r="A159" s="308">
        <v>134</v>
      </c>
      <c r="B159" s="309" t="s">
        <v>3432</v>
      </c>
      <c r="C159" s="309" t="s">
        <v>3443</v>
      </c>
      <c r="D159" s="309" t="s">
        <v>3444</v>
      </c>
      <c r="E159" s="310" t="s">
        <v>3445</v>
      </c>
      <c r="F159" s="309" t="s">
        <v>1712</v>
      </c>
      <c r="G159" s="309" t="s">
        <v>2965</v>
      </c>
      <c r="H159" s="309"/>
      <c r="I159" s="309"/>
      <c r="J159" s="311"/>
      <c r="K159" s="311"/>
      <c r="L159" s="311"/>
      <c r="M159" s="311">
        <v>96</v>
      </c>
      <c r="N159" s="311"/>
      <c r="O159" s="311"/>
      <c r="P159" s="311"/>
      <c r="Q159" s="311"/>
      <c r="R159" s="311"/>
      <c r="S159" s="311"/>
      <c r="T159" s="311">
        <v>50</v>
      </c>
      <c r="U159" s="311"/>
      <c r="V159" s="311"/>
      <c r="W159" s="311"/>
      <c r="X159" s="311">
        <v>50</v>
      </c>
      <c r="Y159" s="311">
        <v>46</v>
      </c>
      <c r="Z159" s="311"/>
      <c r="AA159" s="311"/>
      <c r="AB159" s="311"/>
      <c r="AC159" s="311"/>
      <c r="AD159" s="311"/>
      <c r="AE159" s="311"/>
      <c r="AF159" s="311"/>
      <c r="AG159" s="311">
        <v>46</v>
      </c>
      <c r="AH159" s="277" t="s">
        <v>3115</v>
      </c>
    </row>
    <row r="160" spans="1:34" ht="63">
      <c r="A160" s="308">
        <v>135</v>
      </c>
      <c r="B160" s="309" t="s">
        <v>3432</v>
      </c>
      <c r="C160" s="309" t="s">
        <v>3446</v>
      </c>
      <c r="D160" s="309"/>
      <c r="E160" s="310" t="s">
        <v>3447</v>
      </c>
      <c r="F160" s="309" t="s">
        <v>1864</v>
      </c>
      <c r="G160" s="309" t="s">
        <v>2953</v>
      </c>
      <c r="H160" s="309"/>
      <c r="I160" s="309"/>
      <c r="J160" s="311"/>
      <c r="K160" s="311"/>
      <c r="L160" s="311"/>
      <c r="M160" s="311">
        <v>856</v>
      </c>
      <c r="N160" s="311"/>
      <c r="O160" s="311"/>
      <c r="P160" s="311"/>
      <c r="Q160" s="311"/>
      <c r="R160" s="311"/>
      <c r="S160" s="311"/>
      <c r="T160" s="311"/>
      <c r="U160" s="311">
        <v>456</v>
      </c>
      <c r="V160" s="311"/>
      <c r="W160" s="311">
        <v>200</v>
      </c>
      <c r="X160" s="311">
        <v>656</v>
      </c>
      <c r="Y160" s="311">
        <v>200</v>
      </c>
      <c r="Z160" s="311"/>
      <c r="AA160" s="311"/>
      <c r="AB160" s="311"/>
      <c r="AC160" s="311"/>
      <c r="AD160" s="311"/>
      <c r="AE160" s="311"/>
      <c r="AF160" s="311"/>
      <c r="AG160" s="311">
        <v>200</v>
      </c>
      <c r="AH160" s="305" t="s">
        <v>3448</v>
      </c>
    </row>
    <row r="161" spans="1:34" ht="63">
      <c r="A161" s="308">
        <v>136</v>
      </c>
      <c r="B161" s="309" t="s">
        <v>3449</v>
      </c>
      <c r="C161" s="309" t="s">
        <v>3450</v>
      </c>
      <c r="D161" s="309"/>
      <c r="E161" s="310">
        <v>103040</v>
      </c>
      <c r="F161" s="309" t="s">
        <v>3451</v>
      </c>
      <c r="G161" s="309" t="s">
        <v>3297</v>
      </c>
      <c r="H161" s="309"/>
      <c r="I161" s="309"/>
      <c r="J161" s="311"/>
      <c r="K161" s="311"/>
      <c r="L161" s="311"/>
      <c r="M161" s="311">
        <v>3030</v>
      </c>
      <c r="N161" s="311"/>
      <c r="O161" s="311"/>
      <c r="P161" s="311"/>
      <c r="Q161" s="311"/>
      <c r="R161" s="311">
        <v>1630</v>
      </c>
      <c r="S161" s="311"/>
      <c r="T161" s="311">
        <v>600</v>
      </c>
      <c r="U161" s="311"/>
      <c r="V161" s="311"/>
      <c r="W161" s="311">
        <v>520</v>
      </c>
      <c r="X161" s="311">
        <v>2750</v>
      </c>
      <c r="Y161" s="311">
        <v>280</v>
      </c>
      <c r="Z161" s="311"/>
      <c r="AA161" s="311"/>
      <c r="AB161" s="311"/>
      <c r="AC161" s="311"/>
      <c r="AD161" s="311"/>
      <c r="AE161" s="311"/>
      <c r="AF161" s="311"/>
      <c r="AG161" s="311">
        <v>280</v>
      </c>
      <c r="AH161" s="305" t="s">
        <v>3452</v>
      </c>
    </row>
    <row r="162" spans="1:34" ht="63">
      <c r="A162" s="308">
        <v>137</v>
      </c>
      <c r="B162" s="309" t="s">
        <v>3449</v>
      </c>
      <c r="C162" s="309" t="s">
        <v>3453</v>
      </c>
      <c r="D162" s="309" t="s">
        <v>3187</v>
      </c>
      <c r="E162" s="310">
        <v>8700</v>
      </c>
      <c r="F162" s="309" t="s">
        <v>3454</v>
      </c>
      <c r="G162" s="309" t="s">
        <v>3354</v>
      </c>
      <c r="H162" s="309"/>
      <c r="I162" s="309"/>
      <c r="J162" s="311"/>
      <c r="K162" s="311"/>
      <c r="L162" s="311"/>
      <c r="M162" s="311">
        <v>192</v>
      </c>
      <c r="N162" s="311"/>
      <c r="O162" s="311"/>
      <c r="P162" s="311"/>
      <c r="Q162" s="311"/>
      <c r="R162" s="311"/>
      <c r="S162" s="311"/>
      <c r="T162" s="311"/>
      <c r="U162" s="311">
        <v>52</v>
      </c>
      <c r="V162" s="311"/>
      <c r="W162" s="311">
        <v>84</v>
      </c>
      <c r="X162" s="311">
        <v>136</v>
      </c>
      <c r="Y162" s="311">
        <v>56</v>
      </c>
      <c r="Z162" s="311"/>
      <c r="AA162" s="311"/>
      <c r="AB162" s="311"/>
      <c r="AC162" s="311"/>
      <c r="AD162" s="311"/>
      <c r="AE162" s="311"/>
      <c r="AF162" s="311"/>
      <c r="AG162" s="311">
        <v>56</v>
      </c>
      <c r="AH162" s="305" t="s">
        <v>3455</v>
      </c>
    </row>
    <row r="163" spans="1:34" ht="37.799999999999997">
      <c r="A163" s="308">
        <v>138</v>
      </c>
      <c r="B163" s="309" t="s">
        <v>3456</v>
      </c>
      <c r="C163" s="309" t="s">
        <v>3457</v>
      </c>
      <c r="D163" s="309" t="s">
        <v>3458</v>
      </c>
      <c r="E163" s="310" t="s">
        <v>3459</v>
      </c>
      <c r="F163" s="309" t="s">
        <v>1877</v>
      </c>
      <c r="G163" s="309" t="s">
        <v>2965</v>
      </c>
      <c r="H163" s="309"/>
      <c r="I163" s="309"/>
      <c r="J163" s="311"/>
      <c r="K163" s="311"/>
      <c r="L163" s="311"/>
      <c r="M163" s="311">
        <v>132</v>
      </c>
      <c r="N163" s="311"/>
      <c r="O163" s="311"/>
      <c r="P163" s="311"/>
      <c r="Q163" s="311"/>
      <c r="R163" s="311"/>
      <c r="S163" s="311"/>
      <c r="T163" s="311">
        <v>50</v>
      </c>
      <c r="U163" s="311"/>
      <c r="V163" s="311"/>
      <c r="W163" s="311"/>
      <c r="X163" s="311">
        <v>50</v>
      </c>
      <c r="Y163" s="311">
        <v>82</v>
      </c>
      <c r="Z163" s="311"/>
      <c r="AA163" s="311"/>
      <c r="AB163" s="311"/>
      <c r="AC163" s="311"/>
      <c r="AD163" s="311"/>
      <c r="AE163" s="311"/>
      <c r="AF163" s="311"/>
      <c r="AG163" s="311">
        <v>82</v>
      </c>
      <c r="AH163" s="277" t="s">
        <v>3115</v>
      </c>
    </row>
    <row r="164" spans="1:34" ht="37.799999999999997">
      <c r="A164" s="308">
        <v>139</v>
      </c>
      <c r="B164" s="309" t="s">
        <v>3460</v>
      </c>
      <c r="C164" s="309" t="s">
        <v>3461</v>
      </c>
      <c r="D164" s="309" t="s">
        <v>3462</v>
      </c>
      <c r="E164" s="310"/>
      <c r="F164" s="309" t="s">
        <v>3463</v>
      </c>
      <c r="G164" s="309" t="s">
        <v>2965</v>
      </c>
      <c r="H164" s="309"/>
      <c r="I164" s="309"/>
      <c r="J164" s="311"/>
      <c r="K164" s="311"/>
      <c r="L164" s="311"/>
      <c r="M164" s="311">
        <v>132</v>
      </c>
      <c r="N164" s="311"/>
      <c r="O164" s="311"/>
      <c r="P164" s="311"/>
      <c r="Q164" s="311"/>
      <c r="R164" s="311"/>
      <c r="S164" s="311"/>
      <c r="T164" s="311">
        <v>50</v>
      </c>
      <c r="U164" s="311"/>
      <c r="V164" s="311"/>
      <c r="W164" s="311"/>
      <c r="X164" s="311">
        <v>50</v>
      </c>
      <c r="Y164" s="311">
        <v>82</v>
      </c>
      <c r="Z164" s="311"/>
      <c r="AA164" s="311"/>
      <c r="AB164" s="311"/>
      <c r="AC164" s="311"/>
      <c r="AD164" s="311"/>
      <c r="AE164" s="311"/>
      <c r="AF164" s="311"/>
      <c r="AG164" s="311">
        <v>82</v>
      </c>
      <c r="AH164" s="277" t="s">
        <v>3115</v>
      </c>
    </row>
    <row r="165" spans="1:34" ht="37.799999999999997">
      <c r="A165" s="308">
        <v>140</v>
      </c>
      <c r="B165" s="309" t="s">
        <v>3464</v>
      </c>
      <c r="C165" s="309" t="s">
        <v>3465</v>
      </c>
      <c r="D165" s="309" t="s">
        <v>3466</v>
      </c>
      <c r="E165" s="310" t="s">
        <v>3467</v>
      </c>
      <c r="F165" s="309" t="s">
        <v>3468</v>
      </c>
      <c r="G165" s="309" t="s">
        <v>3297</v>
      </c>
      <c r="H165" s="309"/>
      <c r="I165" s="309"/>
      <c r="J165" s="311"/>
      <c r="K165" s="311"/>
      <c r="L165" s="311"/>
      <c r="M165" s="311">
        <v>3380</v>
      </c>
      <c r="N165" s="311"/>
      <c r="O165" s="311"/>
      <c r="P165" s="311"/>
      <c r="Q165" s="311"/>
      <c r="R165" s="311">
        <v>1980</v>
      </c>
      <c r="S165" s="311"/>
      <c r="T165" s="311">
        <v>600</v>
      </c>
      <c r="U165" s="311"/>
      <c r="V165" s="311"/>
      <c r="W165" s="311">
        <v>640</v>
      </c>
      <c r="X165" s="311">
        <v>3220</v>
      </c>
      <c r="Y165" s="311">
        <v>160</v>
      </c>
      <c r="Z165" s="311"/>
      <c r="AA165" s="311"/>
      <c r="AB165" s="311"/>
      <c r="AC165" s="311"/>
      <c r="AD165" s="311"/>
      <c r="AE165" s="311"/>
      <c r="AF165" s="311"/>
      <c r="AG165" s="311">
        <v>160</v>
      </c>
      <c r="AH165" s="309" t="s">
        <v>3469</v>
      </c>
    </row>
    <row r="166" spans="1:34" ht="37.799999999999997">
      <c r="A166" s="308">
        <v>141</v>
      </c>
      <c r="B166" s="309" t="s">
        <v>3470</v>
      </c>
      <c r="C166" s="309" t="s">
        <v>3471</v>
      </c>
      <c r="D166" s="309" t="s">
        <v>3472</v>
      </c>
      <c r="E166" s="310" t="s">
        <v>3473</v>
      </c>
      <c r="F166" s="309" t="s">
        <v>1845</v>
      </c>
      <c r="G166" s="309" t="s">
        <v>2965</v>
      </c>
      <c r="H166" s="309"/>
      <c r="I166" s="309"/>
      <c r="J166" s="311"/>
      <c r="K166" s="311"/>
      <c r="L166" s="311"/>
      <c r="M166" s="311">
        <v>132</v>
      </c>
      <c r="N166" s="311"/>
      <c r="O166" s="311"/>
      <c r="P166" s="311"/>
      <c r="Q166" s="311"/>
      <c r="R166" s="311"/>
      <c r="S166" s="311"/>
      <c r="T166" s="311">
        <v>50</v>
      </c>
      <c r="U166" s="311"/>
      <c r="V166" s="311"/>
      <c r="W166" s="311"/>
      <c r="X166" s="311">
        <v>50</v>
      </c>
      <c r="Y166" s="311">
        <v>82</v>
      </c>
      <c r="Z166" s="311"/>
      <c r="AA166" s="311"/>
      <c r="AB166" s="311"/>
      <c r="AC166" s="311"/>
      <c r="AD166" s="311"/>
      <c r="AE166" s="311"/>
      <c r="AF166" s="311"/>
      <c r="AG166" s="311">
        <v>82</v>
      </c>
      <c r="AH166" s="277" t="s">
        <v>3115</v>
      </c>
    </row>
    <row r="167" spans="1:34" ht="50.4">
      <c r="A167" s="308">
        <v>142</v>
      </c>
      <c r="B167" s="309" t="s">
        <v>3474</v>
      </c>
      <c r="C167" s="309" t="s">
        <v>3475</v>
      </c>
      <c r="D167" s="309" t="s">
        <v>3476</v>
      </c>
      <c r="E167" s="310" t="s">
        <v>3276</v>
      </c>
      <c r="F167" s="309" t="s">
        <v>3477</v>
      </c>
      <c r="G167" s="309" t="s">
        <v>2953</v>
      </c>
      <c r="H167" s="309"/>
      <c r="I167" s="309"/>
      <c r="J167" s="311"/>
      <c r="K167" s="311"/>
      <c r="L167" s="311"/>
      <c r="M167" s="311">
        <v>3106</v>
      </c>
      <c r="N167" s="311" t="s">
        <v>3478</v>
      </c>
      <c r="O167" s="311"/>
      <c r="P167" s="311">
        <v>2506</v>
      </c>
      <c r="Q167" s="311"/>
      <c r="R167" s="311"/>
      <c r="S167" s="311"/>
      <c r="T167" s="311">
        <v>200</v>
      </c>
      <c r="U167" s="311"/>
      <c r="V167" s="311"/>
      <c r="W167" s="311"/>
      <c r="X167" s="311">
        <v>2706</v>
      </c>
      <c r="Y167" s="311">
        <v>400</v>
      </c>
      <c r="Z167" s="311"/>
      <c r="AA167" s="311"/>
      <c r="AB167" s="311"/>
      <c r="AC167" s="311"/>
      <c r="AD167" s="311"/>
      <c r="AE167" s="311"/>
      <c r="AF167" s="311"/>
      <c r="AG167" s="311">
        <v>400</v>
      </c>
      <c r="AH167" s="309" t="s">
        <v>3342</v>
      </c>
    </row>
    <row r="168" spans="1:34" ht="50.4">
      <c r="A168" s="308">
        <v>143</v>
      </c>
      <c r="B168" s="309" t="s">
        <v>3479</v>
      </c>
      <c r="C168" s="309" t="s">
        <v>3480</v>
      </c>
      <c r="D168" s="309" t="s">
        <v>3481</v>
      </c>
      <c r="E168" s="310" t="s">
        <v>3482</v>
      </c>
      <c r="F168" s="309" t="s">
        <v>3483</v>
      </c>
      <c r="G168" s="309" t="s">
        <v>3430</v>
      </c>
      <c r="H168" s="309"/>
      <c r="I168" s="309"/>
      <c r="J168" s="311"/>
      <c r="K168" s="311"/>
      <c r="L168" s="311"/>
      <c r="M168" s="311">
        <v>5957</v>
      </c>
      <c r="N168" s="311"/>
      <c r="O168" s="311"/>
      <c r="P168" s="311"/>
      <c r="Q168" s="311"/>
      <c r="R168" s="311">
        <v>3557</v>
      </c>
      <c r="S168" s="311"/>
      <c r="T168" s="311">
        <v>800</v>
      </c>
      <c r="U168" s="311"/>
      <c r="V168" s="311"/>
      <c r="W168" s="311">
        <v>1440</v>
      </c>
      <c r="X168" s="311">
        <v>5797</v>
      </c>
      <c r="Y168" s="311">
        <v>160</v>
      </c>
      <c r="Z168" s="311"/>
      <c r="AA168" s="311"/>
      <c r="AB168" s="311"/>
      <c r="AC168" s="311"/>
      <c r="AD168" s="311"/>
      <c r="AE168" s="311"/>
      <c r="AF168" s="311"/>
      <c r="AG168" s="311">
        <v>160</v>
      </c>
      <c r="AH168" s="309" t="s">
        <v>3484</v>
      </c>
    </row>
    <row r="169" spans="1:34" ht="88.2">
      <c r="A169" s="308">
        <v>144</v>
      </c>
      <c r="B169" s="309" t="s">
        <v>3485</v>
      </c>
      <c r="C169" s="309" t="s">
        <v>3486</v>
      </c>
      <c r="D169" s="309" t="s">
        <v>3487</v>
      </c>
      <c r="E169" s="310">
        <v>62450</v>
      </c>
      <c r="F169" s="309" t="s">
        <v>3488</v>
      </c>
      <c r="G169" s="309" t="s">
        <v>3489</v>
      </c>
      <c r="H169" s="309"/>
      <c r="I169" s="309"/>
      <c r="J169" s="311"/>
      <c r="K169" s="311"/>
      <c r="L169" s="311"/>
      <c r="M169" s="311">
        <v>1704</v>
      </c>
      <c r="N169" s="311"/>
      <c r="O169" s="311"/>
      <c r="P169" s="311"/>
      <c r="Q169" s="311"/>
      <c r="R169" s="311">
        <v>404</v>
      </c>
      <c r="S169" s="311"/>
      <c r="T169" s="311">
        <v>400</v>
      </c>
      <c r="U169" s="311"/>
      <c r="V169" s="311"/>
      <c r="W169" s="311">
        <v>640</v>
      </c>
      <c r="X169" s="311">
        <v>1444</v>
      </c>
      <c r="Y169" s="311">
        <v>160</v>
      </c>
      <c r="Z169" s="311"/>
      <c r="AA169" s="311"/>
      <c r="AB169" s="311"/>
      <c r="AC169" s="311"/>
      <c r="AD169" s="311">
        <v>100</v>
      </c>
      <c r="AE169" s="311"/>
      <c r="AF169" s="311"/>
      <c r="AG169" s="311">
        <v>260</v>
      </c>
      <c r="AH169" s="309" t="s">
        <v>3490</v>
      </c>
    </row>
    <row r="170" spans="1:34" ht="50.4">
      <c r="A170" s="308">
        <v>145</v>
      </c>
      <c r="B170" s="309" t="s">
        <v>3491</v>
      </c>
      <c r="C170" s="309" t="s">
        <v>3492</v>
      </c>
      <c r="D170" s="309" t="s">
        <v>3382</v>
      </c>
      <c r="E170" s="310" t="s">
        <v>2764</v>
      </c>
      <c r="F170" s="309" t="s">
        <v>1832</v>
      </c>
      <c r="G170" s="309" t="s">
        <v>3385</v>
      </c>
      <c r="H170" s="309"/>
      <c r="I170" s="309"/>
      <c r="J170" s="311"/>
      <c r="K170" s="311"/>
      <c r="L170" s="311"/>
      <c r="M170" s="311">
        <v>200</v>
      </c>
      <c r="N170" s="311"/>
      <c r="O170" s="311"/>
      <c r="P170" s="311"/>
      <c r="Q170" s="311"/>
      <c r="R170" s="311"/>
      <c r="S170" s="311"/>
      <c r="T170" s="311"/>
      <c r="U170" s="311">
        <v>60</v>
      </c>
      <c r="V170" s="311"/>
      <c r="W170" s="311">
        <v>84</v>
      </c>
      <c r="X170" s="311">
        <v>144</v>
      </c>
      <c r="Y170" s="311">
        <v>56</v>
      </c>
      <c r="Z170" s="311"/>
      <c r="AA170" s="311"/>
      <c r="AB170" s="311"/>
      <c r="AC170" s="311"/>
      <c r="AD170" s="311"/>
      <c r="AE170" s="311"/>
      <c r="AF170" s="311"/>
      <c r="AG170" s="311">
        <v>56</v>
      </c>
      <c r="AH170" s="309" t="s">
        <v>3493</v>
      </c>
    </row>
    <row r="171" spans="1:34" ht="50.4">
      <c r="A171" s="308">
        <v>146</v>
      </c>
      <c r="B171" s="309" t="s">
        <v>3491</v>
      </c>
      <c r="C171" s="309" t="s">
        <v>3381</v>
      </c>
      <c r="D171" s="309" t="s">
        <v>3382</v>
      </c>
      <c r="E171" s="310" t="s">
        <v>3383</v>
      </c>
      <c r="F171" s="309" t="s">
        <v>1832</v>
      </c>
      <c r="G171" s="309" t="s">
        <v>3385</v>
      </c>
      <c r="H171" s="309"/>
      <c r="I171" s="309"/>
      <c r="J171" s="311"/>
      <c r="K171" s="311"/>
      <c r="L171" s="311"/>
      <c r="M171" s="311">
        <v>200</v>
      </c>
      <c r="N171" s="311"/>
      <c r="O171" s="311"/>
      <c r="P171" s="311"/>
      <c r="Q171" s="311"/>
      <c r="R171" s="311"/>
      <c r="S171" s="311"/>
      <c r="T171" s="311"/>
      <c r="U171" s="311">
        <v>60</v>
      </c>
      <c r="V171" s="311"/>
      <c r="W171" s="311">
        <v>84</v>
      </c>
      <c r="X171" s="311">
        <v>144</v>
      </c>
      <c r="Y171" s="311">
        <v>56</v>
      </c>
      <c r="Z171" s="311"/>
      <c r="AA171" s="311"/>
      <c r="AB171" s="311"/>
      <c r="AC171" s="311"/>
      <c r="AD171" s="311"/>
      <c r="AE171" s="311"/>
      <c r="AF171" s="311"/>
      <c r="AG171" s="311">
        <v>56</v>
      </c>
      <c r="AH171" s="309" t="s">
        <v>3493</v>
      </c>
    </row>
    <row r="172" spans="1:34" ht="50.4">
      <c r="A172" s="308">
        <v>147</v>
      </c>
      <c r="B172" s="309" t="s">
        <v>3491</v>
      </c>
      <c r="C172" s="309" t="s">
        <v>3494</v>
      </c>
      <c r="D172" s="309" t="s">
        <v>3495</v>
      </c>
      <c r="E172" s="310" t="s">
        <v>3496</v>
      </c>
      <c r="F172" s="309" t="s">
        <v>1832</v>
      </c>
      <c r="G172" s="309" t="s">
        <v>3497</v>
      </c>
      <c r="H172" s="309"/>
      <c r="I172" s="309"/>
      <c r="J172" s="311"/>
      <c r="K172" s="311"/>
      <c r="L172" s="311"/>
      <c r="M172" s="311">
        <v>182</v>
      </c>
      <c r="N172" s="311"/>
      <c r="O172" s="311"/>
      <c r="P172" s="311"/>
      <c r="Q172" s="311"/>
      <c r="R172" s="311"/>
      <c r="S172" s="311"/>
      <c r="T172" s="311"/>
      <c r="U172" s="311">
        <v>42</v>
      </c>
      <c r="V172" s="311"/>
      <c r="W172" s="311">
        <v>84</v>
      </c>
      <c r="X172" s="311">
        <v>126</v>
      </c>
      <c r="Y172" s="311">
        <v>56</v>
      </c>
      <c r="Z172" s="311"/>
      <c r="AA172" s="311"/>
      <c r="AB172" s="311"/>
      <c r="AC172" s="311"/>
      <c r="AD172" s="311"/>
      <c r="AE172" s="311"/>
      <c r="AF172" s="311"/>
      <c r="AG172" s="311">
        <v>56</v>
      </c>
      <c r="AH172" s="309" t="s">
        <v>3493</v>
      </c>
    </row>
    <row r="173" spans="1:34" ht="50.4">
      <c r="A173" s="308">
        <v>148</v>
      </c>
      <c r="B173" s="309" t="s">
        <v>3491</v>
      </c>
      <c r="C173" s="309" t="s">
        <v>3390</v>
      </c>
      <c r="D173" s="309" t="s">
        <v>3348</v>
      </c>
      <c r="E173" s="310" t="s">
        <v>3498</v>
      </c>
      <c r="F173" s="309" t="s">
        <v>1832</v>
      </c>
      <c r="G173" s="309" t="s">
        <v>3499</v>
      </c>
      <c r="H173" s="309"/>
      <c r="I173" s="309"/>
      <c r="J173" s="311"/>
      <c r="K173" s="311"/>
      <c r="L173" s="311"/>
      <c r="M173" s="311">
        <v>175</v>
      </c>
      <c r="N173" s="311"/>
      <c r="O173" s="311"/>
      <c r="P173" s="311"/>
      <c r="Q173" s="311"/>
      <c r="R173" s="311"/>
      <c r="S173" s="311"/>
      <c r="T173" s="311"/>
      <c r="U173" s="311">
        <v>35</v>
      </c>
      <c r="V173" s="311"/>
      <c r="W173" s="311">
        <v>84</v>
      </c>
      <c r="X173" s="311">
        <v>119</v>
      </c>
      <c r="Y173" s="311">
        <v>56</v>
      </c>
      <c r="Z173" s="311"/>
      <c r="AA173" s="311"/>
      <c r="AB173" s="311"/>
      <c r="AC173" s="311"/>
      <c r="AD173" s="311"/>
      <c r="AE173" s="311"/>
      <c r="AF173" s="311"/>
      <c r="AG173" s="311">
        <v>56</v>
      </c>
      <c r="AH173" s="309" t="s">
        <v>3493</v>
      </c>
    </row>
    <row r="174" spans="1:34" ht="50.4">
      <c r="A174" s="308">
        <v>149</v>
      </c>
      <c r="B174" s="309" t="s">
        <v>3491</v>
      </c>
      <c r="C174" s="309" t="s">
        <v>3500</v>
      </c>
      <c r="D174" s="309" t="s">
        <v>3501</v>
      </c>
      <c r="E174" s="310" t="s">
        <v>3502</v>
      </c>
      <c r="F174" s="309" t="s">
        <v>3503</v>
      </c>
      <c r="G174" s="309" t="s">
        <v>3504</v>
      </c>
      <c r="H174" s="309"/>
      <c r="I174" s="309"/>
      <c r="J174" s="311"/>
      <c r="K174" s="311"/>
      <c r="L174" s="311"/>
      <c r="M174" s="311">
        <v>187</v>
      </c>
      <c r="N174" s="311"/>
      <c r="O174" s="311"/>
      <c r="P174" s="311"/>
      <c r="Q174" s="311"/>
      <c r="R174" s="311"/>
      <c r="S174" s="311"/>
      <c r="T174" s="311"/>
      <c r="U174" s="311">
        <v>47</v>
      </c>
      <c r="V174" s="311"/>
      <c r="W174" s="311">
        <v>84</v>
      </c>
      <c r="X174" s="311">
        <v>131</v>
      </c>
      <c r="Y174" s="311">
        <v>56</v>
      </c>
      <c r="Z174" s="311"/>
      <c r="AA174" s="311"/>
      <c r="AB174" s="311"/>
      <c r="AC174" s="311"/>
      <c r="AD174" s="311"/>
      <c r="AE174" s="311"/>
      <c r="AF174" s="311"/>
      <c r="AG174" s="311">
        <v>56</v>
      </c>
      <c r="AH174" s="309" t="s">
        <v>3493</v>
      </c>
    </row>
    <row r="175" spans="1:34" ht="50.4">
      <c r="A175" s="308">
        <v>150</v>
      </c>
      <c r="B175" s="309" t="s">
        <v>3491</v>
      </c>
      <c r="C175" s="309" t="s">
        <v>3505</v>
      </c>
      <c r="D175" s="309" t="s">
        <v>2828</v>
      </c>
      <c r="E175" s="310" t="s">
        <v>2764</v>
      </c>
      <c r="F175" s="309" t="s">
        <v>1832</v>
      </c>
      <c r="G175" s="309" t="s">
        <v>3499</v>
      </c>
      <c r="H175" s="309"/>
      <c r="I175" s="309"/>
      <c r="J175" s="311"/>
      <c r="K175" s="311"/>
      <c r="L175" s="311"/>
      <c r="M175" s="311">
        <v>175</v>
      </c>
      <c r="N175" s="311"/>
      <c r="O175" s="311"/>
      <c r="P175" s="311"/>
      <c r="Q175" s="311"/>
      <c r="R175" s="311"/>
      <c r="S175" s="311"/>
      <c r="T175" s="311"/>
      <c r="U175" s="311">
        <v>35</v>
      </c>
      <c r="V175" s="311"/>
      <c r="W175" s="311">
        <v>84</v>
      </c>
      <c r="X175" s="311">
        <v>119</v>
      </c>
      <c r="Y175" s="311">
        <v>56</v>
      </c>
      <c r="Z175" s="311"/>
      <c r="AA175" s="311"/>
      <c r="AB175" s="311"/>
      <c r="AC175" s="311"/>
      <c r="AD175" s="311"/>
      <c r="AE175" s="311"/>
      <c r="AF175" s="311"/>
      <c r="AG175" s="311">
        <v>56</v>
      </c>
      <c r="AH175" s="309" t="s">
        <v>3493</v>
      </c>
    </row>
    <row r="176" spans="1:34" ht="50.4">
      <c r="A176" s="308">
        <v>151</v>
      </c>
      <c r="B176" s="309" t="s">
        <v>3506</v>
      </c>
      <c r="C176" s="309" t="s">
        <v>3402</v>
      </c>
      <c r="D176" s="309" t="s">
        <v>2925</v>
      </c>
      <c r="E176" s="310" t="s">
        <v>3507</v>
      </c>
      <c r="F176" s="309" t="s">
        <v>1832</v>
      </c>
      <c r="G176" s="309" t="s">
        <v>3398</v>
      </c>
      <c r="H176" s="309"/>
      <c r="I176" s="309"/>
      <c r="J176" s="311"/>
      <c r="K176" s="311"/>
      <c r="L176" s="311"/>
      <c r="M176" s="311">
        <v>174</v>
      </c>
      <c r="N176" s="311"/>
      <c r="O176" s="311"/>
      <c r="P176" s="311"/>
      <c r="Q176" s="311"/>
      <c r="R176" s="311"/>
      <c r="S176" s="311"/>
      <c r="T176" s="311"/>
      <c r="U176" s="311">
        <v>34</v>
      </c>
      <c r="V176" s="311"/>
      <c r="W176" s="311">
        <v>84</v>
      </c>
      <c r="X176" s="311">
        <v>118</v>
      </c>
      <c r="Y176" s="311">
        <v>56</v>
      </c>
      <c r="Z176" s="311"/>
      <c r="AA176" s="311"/>
      <c r="AB176" s="311"/>
      <c r="AC176" s="311"/>
      <c r="AD176" s="311"/>
      <c r="AE176" s="311"/>
      <c r="AF176" s="311"/>
      <c r="AG176" s="311">
        <v>56</v>
      </c>
      <c r="AH176" s="309" t="s">
        <v>3493</v>
      </c>
    </row>
    <row r="177" spans="1:34" ht="50.4">
      <c r="A177" s="308">
        <v>152</v>
      </c>
      <c r="B177" s="309" t="s">
        <v>3491</v>
      </c>
      <c r="C177" s="309" t="s">
        <v>3508</v>
      </c>
      <c r="D177" s="309" t="s">
        <v>3382</v>
      </c>
      <c r="E177" s="310" t="s">
        <v>2764</v>
      </c>
      <c r="F177" s="309" t="s">
        <v>1832</v>
      </c>
      <c r="G177" s="309" t="s">
        <v>3385</v>
      </c>
      <c r="H177" s="309"/>
      <c r="I177" s="309"/>
      <c r="J177" s="311"/>
      <c r="K177" s="311"/>
      <c r="L177" s="311"/>
      <c r="M177" s="311">
        <v>190</v>
      </c>
      <c r="N177" s="311"/>
      <c r="O177" s="311"/>
      <c r="P177" s="311"/>
      <c r="Q177" s="311"/>
      <c r="R177" s="311"/>
      <c r="S177" s="311"/>
      <c r="T177" s="311"/>
      <c r="U177" s="311">
        <v>50</v>
      </c>
      <c r="V177" s="311"/>
      <c r="W177" s="311">
        <v>84</v>
      </c>
      <c r="X177" s="311">
        <v>134</v>
      </c>
      <c r="Y177" s="311">
        <v>56</v>
      </c>
      <c r="Z177" s="311"/>
      <c r="AA177" s="311"/>
      <c r="AB177" s="311"/>
      <c r="AC177" s="311"/>
      <c r="AD177" s="311"/>
      <c r="AE177" s="311"/>
      <c r="AF177" s="311"/>
      <c r="AG177" s="311">
        <v>56</v>
      </c>
      <c r="AH177" s="309" t="s">
        <v>3493</v>
      </c>
    </row>
    <row r="178" spans="1:34" ht="50.4">
      <c r="A178" s="308">
        <v>153</v>
      </c>
      <c r="B178" s="309" t="s">
        <v>3491</v>
      </c>
      <c r="C178" s="309" t="s">
        <v>3509</v>
      </c>
      <c r="D178" s="309" t="s">
        <v>3382</v>
      </c>
      <c r="E178" s="310" t="s">
        <v>2764</v>
      </c>
      <c r="F178" s="309" t="s">
        <v>1832</v>
      </c>
      <c r="G178" s="309" t="s">
        <v>3385</v>
      </c>
      <c r="H178" s="309"/>
      <c r="I178" s="309"/>
      <c r="J178" s="311"/>
      <c r="K178" s="311"/>
      <c r="L178" s="311"/>
      <c r="M178" s="311">
        <v>190</v>
      </c>
      <c r="N178" s="311"/>
      <c r="O178" s="311"/>
      <c r="P178" s="311"/>
      <c r="Q178" s="311"/>
      <c r="R178" s="311"/>
      <c r="S178" s="311"/>
      <c r="T178" s="311"/>
      <c r="U178" s="311">
        <v>50</v>
      </c>
      <c r="V178" s="311"/>
      <c r="W178" s="311">
        <v>84</v>
      </c>
      <c r="X178" s="311">
        <v>134</v>
      </c>
      <c r="Y178" s="311">
        <v>56</v>
      </c>
      <c r="Z178" s="311"/>
      <c r="AA178" s="311"/>
      <c r="AB178" s="311"/>
      <c r="AC178" s="311"/>
      <c r="AD178" s="311"/>
      <c r="AE178" s="311"/>
      <c r="AF178" s="311"/>
      <c r="AG178" s="311">
        <v>56</v>
      </c>
      <c r="AH178" s="309" t="s">
        <v>3493</v>
      </c>
    </row>
    <row r="179" spans="1:34" ht="50.4">
      <c r="A179" s="308">
        <v>154</v>
      </c>
      <c r="B179" s="309" t="s">
        <v>3491</v>
      </c>
      <c r="C179" s="309" t="s">
        <v>3510</v>
      </c>
      <c r="D179" s="309" t="s">
        <v>2931</v>
      </c>
      <c r="E179" s="310" t="s">
        <v>3511</v>
      </c>
      <c r="F179" s="309" t="s">
        <v>3512</v>
      </c>
      <c r="G179" s="309" t="s">
        <v>3028</v>
      </c>
      <c r="H179" s="309"/>
      <c r="I179" s="309"/>
      <c r="J179" s="311"/>
      <c r="K179" s="311"/>
      <c r="L179" s="311"/>
      <c r="M179" s="311">
        <v>180</v>
      </c>
      <c r="N179" s="311"/>
      <c r="O179" s="311"/>
      <c r="P179" s="311"/>
      <c r="Q179" s="311"/>
      <c r="R179" s="311"/>
      <c r="S179" s="311"/>
      <c r="T179" s="311"/>
      <c r="U179" s="311">
        <v>40</v>
      </c>
      <c r="V179" s="311"/>
      <c r="W179" s="311">
        <v>84</v>
      </c>
      <c r="X179" s="311">
        <v>124</v>
      </c>
      <c r="Y179" s="311">
        <v>56</v>
      </c>
      <c r="Z179" s="311"/>
      <c r="AA179" s="311"/>
      <c r="AB179" s="311"/>
      <c r="AC179" s="311"/>
      <c r="AD179" s="311"/>
      <c r="AE179" s="311"/>
      <c r="AF179" s="311"/>
      <c r="AG179" s="311">
        <v>56</v>
      </c>
      <c r="AH179" s="309" t="s">
        <v>3513</v>
      </c>
    </row>
    <row r="180" spans="1:34" ht="50.4">
      <c r="A180" s="308">
        <v>155</v>
      </c>
      <c r="B180" s="309" t="s">
        <v>3491</v>
      </c>
      <c r="C180" s="309" t="s">
        <v>3514</v>
      </c>
      <c r="D180" s="309" t="s">
        <v>3515</v>
      </c>
      <c r="E180" s="310" t="s">
        <v>2764</v>
      </c>
      <c r="F180" s="309" t="s">
        <v>3512</v>
      </c>
      <c r="G180" s="309" t="s">
        <v>3516</v>
      </c>
      <c r="H180" s="309"/>
      <c r="I180" s="309"/>
      <c r="J180" s="311"/>
      <c r="K180" s="311"/>
      <c r="L180" s="311"/>
      <c r="M180" s="311">
        <v>240</v>
      </c>
      <c r="N180" s="311"/>
      <c r="O180" s="311"/>
      <c r="P180" s="311"/>
      <c r="Q180" s="311"/>
      <c r="R180" s="311"/>
      <c r="S180" s="311"/>
      <c r="T180" s="311"/>
      <c r="U180" s="311">
        <v>100</v>
      </c>
      <c r="V180" s="311"/>
      <c r="W180" s="311">
        <v>84</v>
      </c>
      <c r="X180" s="311">
        <v>184</v>
      </c>
      <c r="Y180" s="311">
        <v>56</v>
      </c>
      <c r="Z180" s="311"/>
      <c r="AA180" s="311"/>
      <c r="AB180" s="311"/>
      <c r="AC180" s="311"/>
      <c r="AD180" s="311"/>
      <c r="AE180" s="311"/>
      <c r="AF180" s="311"/>
      <c r="AG180" s="311">
        <v>56</v>
      </c>
      <c r="AH180" s="309" t="s">
        <v>3513</v>
      </c>
    </row>
    <row r="181" spans="1:34" ht="50.4">
      <c r="A181" s="308">
        <v>156</v>
      </c>
      <c r="B181" s="309" t="s">
        <v>3491</v>
      </c>
      <c r="C181" s="309" t="s">
        <v>3392</v>
      </c>
      <c r="D181" s="309" t="s">
        <v>2931</v>
      </c>
      <c r="E181" s="310" t="s">
        <v>3517</v>
      </c>
      <c r="F181" s="309" t="s">
        <v>3518</v>
      </c>
      <c r="G181" s="309"/>
      <c r="H181" s="309"/>
      <c r="I181" s="309"/>
      <c r="J181" s="311"/>
      <c r="K181" s="311"/>
      <c r="L181" s="311"/>
      <c r="M181" s="311">
        <v>200</v>
      </c>
      <c r="N181" s="311"/>
      <c r="O181" s="311"/>
      <c r="P181" s="311"/>
      <c r="Q181" s="311"/>
      <c r="R181" s="311"/>
      <c r="S181" s="311"/>
      <c r="T181" s="311"/>
      <c r="U181" s="311">
        <v>60</v>
      </c>
      <c r="V181" s="311"/>
      <c r="W181" s="311">
        <v>84</v>
      </c>
      <c r="X181" s="311">
        <v>144</v>
      </c>
      <c r="Y181" s="311">
        <v>56</v>
      </c>
      <c r="Z181" s="311"/>
      <c r="AA181" s="311"/>
      <c r="AB181" s="311"/>
      <c r="AC181" s="311"/>
      <c r="AD181" s="311"/>
      <c r="AE181" s="311"/>
      <c r="AF181" s="311"/>
      <c r="AG181" s="311">
        <v>56</v>
      </c>
      <c r="AH181" s="309" t="s">
        <v>3519</v>
      </c>
    </row>
    <row r="182" spans="1:34" ht="75.599999999999994">
      <c r="A182" s="308">
        <v>157</v>
      </c>
      <c r="B182" s="309" t="s">
        <v>3520</v>
      </c>
      <c r="C182" s="309" t="s">
        <v>3521</v>
      </c>
      <c r="D182" s="309" t="s">
        <v>3522</v>
      </c>
      <c r="E182" s="310" t="s">
        <v>3523</v>
      </c>
      <c r="F182" s="309" t="s">
        <v>3524</v>
      </c>
      <c r="G182" s="309" t="s">
        <v>3525</v>
      </c>
      <c r="H182" s="309"/>
      <c r="I182" s="309"/>
      <c r="J182" s="311"/>
      <c r="K182" s="311"/>
      <c r="L182" s="311"/>
      <c r="M182" s="311">
        <v>3570</v>
      </c>
      <c r="N182" s="311"/>
      <c r="O182" s="311"/>
      <c r="P182" s="311"/>
      <c r="Q182" s="311"/>
      <c r="R182" s="311">
        <v>1930</v>
      </c>
      <c r="S182" s="311"/>
      <c r="T182" s="311">
        <v>600</v>
      </c>
      <c r="U182" s="311"/>
      <c r="V182" s="311"/>
      <c r="W182" s="311">
        <v>860</v>
      </c>
      <c r="X182" s="311">
        <v>3390</v>
      </c>
      <c r="Y182" s="311">
        <v>180</v>
      </c>
      <c r="Z182" s="311"/>
      <c r="AA182" s="311"/>
      <c r="AB182" s="311"/>
      <c r="AC182" s="311"/>
      <c r="AD182" s="311"/>
      <c r="AE182" s="311"/>
      <c r="AF182" s="311"/>
      <c r="AG182" s="311">
        <v>180</v>
      </c>
      <c r="AH182" s="309" t="s">
        <v>3526</v>
      </c>
    </row>
    <row r="183" spans="1:34" ht="75.599999999999994">
      <c r="A183" s="308">
        <v>158</v>
      </c>
      <c r="B183" s="309" t="s">
        <v>3527</v>
      </c>
      <c r="C183" s="309" t="s">
        <v>3401</v>
      </c>
      <c r="D183" s="309" t="s">
        <v>2828</v>
      </c>
      <c r="E183" s="310" t="s">
        <v>2764</v>
      </c>
      <c r="F183" s="309" t="s">
        <v>1837</v>
      </c>
      <c r="G183" s="309" t="s">
        <v>3499</v>
      </c>
      <c r="H183" s="309"/>
      <c r="I183" s="309"/>
      <c r="J183" s="311"/>
      <c r="K183" s="311"/>
      <c r="L183" s="311"/>
      <c r="M183" s="311">
        <v>180</v>
      </c>
      <c r="N183" s="311"/>
      <c r="O183" s="311"/>
      <c r="P183" s="311"/>
      <c r="Q183" s="311"/>
      <c r="R183" s="311"/>
      <c r="S183" s="311"/>
      <c r="T183" s="311"/>
      <c r="U183" s="311">
        <v>40</v>
      </c>
      <c r="V183" s="311"/>
      <c r="W183" s="311">
        <v>84</v>
      </c>
      <c r="X183" s="311">
        <v>124</v>
      </c>
      <c r="Y183" s="311">
        <v>56</v>
      </c>
      <c r="Z183" s="311"/>
      <c r="AA183" s="311"/>
      <c r="AB183" s="311"/>
      <c r="AC183" s="311"/>
      <c r="AD183" s="311"/>
      <c r="AE183" s="311"/>
      <c r="AF183" s="311"/>
      <c r="AG183" s="311">
        <v>56</v>
      </c>
      <c r="AH183" s="309" t="s">
        <v>3526</v>
      </c>
    </row>
    <row r="184" spans="1:34" ht="50.4">
      <c r="A184" s="308">
        <v>159</v>
      </c>
      <c r="B184" s="309" t="s">
        <v>3527</v>
      </c>
      <c r="C184" s="309" t="s">
        <v>3528</v>
      </c>
      <c r="D184" s="309" t="s">
        <v>3529</v>
      </c>
      <c r="E184" s="310" t="s">
        <v>3530</v>
      </c>
      <c r="F184" s="309" t="s">
        <v>3531</v>
      </c>
      <c r="G184" s="309" t="s">
        <v>2953</v>
      </c>
      <c r="H184" s="309"/>
      <c r="I184" s="309"/>
      <c r="J184" s="311"/>
      <c r="K184" s="311"/>
      <c r="L184" s="311"/>
      <c r="M184" s="311">
        <v>844</v>
      </c>
      <c r="N184" s="311"/>
      <c r="O184" s="311"/>
      <c r="P184" s="311"/>
      <c r="Q184" s="311"/>
      <c r="R184" s="311">
        <v>444</v>
      </c>
      <c r="S184" s="311"/>
      <c r="T184" s="311"/>
      <c r="U184" s="311"/>
      <c r="V184" s="311"/>
      <c r="W184" s="311">
        <v>320</v>
      </c>
      <c r="X184" s="311">
        <v>764</v>
      </c>
      <c r="Y184" s="311">
        <v>80</v>
      </c>
      <c r="Z184" s="311"/>
      <c r="AA184" s="311"/>
      <c r="AB184" s="311"/>
      <c r="AC184" s="311"/>
      <c r="AD184" s="311"/>
      <c r="AE184" s="311"/>
      <c r="AF184" s="311"/>
      <c r="AG184" s="311">
        <v>80</v>
      </c>
      <c r="AH184" s="309" t="s">
        <v>3532</v>
      </c>
    </row>
    <row r="185" spans="1:34" ht="50.4">
      <c r="A185" s="308">
        <v>160</v>
      </c>
      <c r="B185" s="309" t="s">
        <v>3533</v>
      </c>
      <c r="C185" s="309" t="s">
        <v>3534</v>
      </c>
      <c r="D185" s="309" t="s">
        <v>3495</v>
      </c>
      <c r="E185" s="310" t="s">
        <v>3535</v>
      </c>
      <c r="F185" s="309" t="s">
        <v>1880</v>
      </c>
      <c r="G185" s="309" t="s">
        <v>3497</v>
      </c>
      <c r="H185" s="309"/>
      <c r="I185" s="309"/>
      <c r="J185" s="311"/>
      <c r="K185" s="311"/>
      <c r="L185" s="311"/>
      <c r="M185" s="311">
        <v>194</v>
      </c>
      <c r="N185" s="311"/>
      <c r="O185" s="311"/>
      <c r="P185" s="311"/>
      <c r="Q185" s="311"/>
      <c r="R185" s="311"/>
      <c r="S185" s="311"/>
      <c r="T185" s="311"/>
      <c r="U185" s="311">
        <v>44</v>
      </c>
      <c r="V185" s="311"/>
      <c r="W185" s="311">
        <v>90</v>
      </c>
      <c r="X185" s="311">
        <v>134</v>
      </c>
      <c r="Y185" s="311">
        <v>60</v>
      </c>
      <c r="Z185" s="311"/>
      <c r="AA185" s="311"/>
      <c r="AB185" s="311"/>
      <c r="AC185" s="311"/>
      <c r="AD185" s="311"/>
      <c r="AE185" s="311"/>
      <c r="AF185" s="311"/>
      <c r="AG185" s="311">
        <v>60</v>
      </c>
      <c r="AH185" s="309" t="s">
        <v>3536</v>
      </c>
    </row>
    <row r="186" spans="1:34" ht="50.4">
      <c r="A186" s="308">
        <v>161</v>
      </c>
      <c r="B186" s="316" t="s">
        <v>3527</v>
      </c>
      <c r="C186" s="316" t="s">
        <v>2827</v>
      </c>
      <c r="D186" s="316" t="s">
        <v>2828</v>
      </c>
      <c r="E186" s="317" t="s">
        <v>3389</v>
      </c>
      <c r="F186" s="316" t="s">
        <v>1837</v>
      </c>
      <c r="G186" s="316" t="s">
        <v>3349</v>
      </c>
      <c r="H186" s="316"/>
      <c r="I186" s="316"/>
      <c r="J186" s="318"/>
      <c r="K186" s="318"/>
      <c r="L186" s="318"/>
      <c r="M186" s="318">
        <v>240</v>
      </c>
      <c r="N186" s="318"/>
      <c r="O186" s="318"/>
      <c r="P186" s="318"/>
      <c r="Q186" s="318"/>
      <c r="R186" s="318"/>
      <c r="S186" s="318"/>
      <c r="T186" s="318"/>
      <c r="U186" s="318">
        <v>40</v>
      </c>
      <c r="V186" s="318"/>
      <c r="W186" s="318">
        <v>120</v>
      </c>
      <c r="X186" s="318">
        <v>164</v>
      </c>
      <c r="Y186" s="318">
        <v>80</v>
      </c>
      <c r="Z186" s="318"/>
      <c r="AA186" s="318"/>
      <c r="AB186" s="318"/>
      <c r="AC186" s="318"/>
      <c r="AD186" s="318"/>
      <c r="AE186" s="318"/>
      <c r="AF186" s="318"/>
      <c r="AG186" s="318">
        <v>80</v>
      </c>
      <c r="AH186" s="309" t="s">
        <v>3537</v>
      </c>
    </row>
    <row r="187" spans="1:34" ht="50.4">
      <c r="A187" s="308">
        <v>162</v>
      </c>
      <c r="B187" s="316" t="s">
        <v>3527</v>
      </c>
      <c r="C187" s="316" t="s">
        <v>3538</v>
      </c>
      <c r="D187" s="316" t="s">
        <v>2931</v>
      </c>
      <c r="E187" s="317" t="s">
        <v>3539</v>
      </c>
      <c r="F187" s="316" t="s">
        <v>1837</v>
      </c>
      <c r="G187" s="316" t="s">
        <v>3028</v>
      </c>
      <c r="H187" s="316"/>
      <c r="I187" s="316"/>
      <c r="J187" s="318"/>
      <c r="K187" s="318"/>
      <c r="L187" s="318"/>
      <c r="M187" s="318">
        <v>222</v>
      </c>
      <c r="N187" s="318"/>
      <c r="O187" s="318"/>
      <c r="P187" s="318"/>
      <c r="Q187" s="318"/>
      <c r="R187" s="318"/>
      <c r="S187" s="318"/>
      <c r="T187" s="318"/>
      <c r="U187" s="318">
        <v>42</v>
      </c>
      <c r="V187" s="318"/>
      <c r="W187" s="318">
        <v>108</v>
      </c>
      <c r="X187" s="318">
        <v>150</v>
      </c>
      <c r="Y187" s="318">
        <v>72</v>
      </c>
      <c r="Z187" s="318"/>
      <c r="AA187" s="318"/>
      <c r="AB187" s="318"/>
      <c r="AC187" s="318"/>
      <c r="AD187" s="318"/>
      <c r="AE187" s="318"/>
      <c r="AF187" s="318"/>
      <c r="AG187" s="318">
        <v>72</v>
      </c>
      <c r="AH187" s="309" t="s">
        <v>3537</v>
      </c>
    </row>
    <row r="188" spans="1:34" ht="50.4">
      <c r="A188" s="308">
        <v>163</v>
      </c>
      <c r="B188" s="316" t="s">
        <v>3527</v>
      </c>
      <c r="C188" s="316" t="s">
        <v>3540</v>
      </c>
      <c r="D188" s="316" t="s">
        <v>3541</v>
      </c>
      <c r="E188" s="317" t="s">
        <v>3542</v>
      </c>
      <c r="F188" s="316" t="s">
        <v>1837</v>
      </c>
      <c r="G188" s="316" t="s">
        <v>3543</v>
      </c>
      <c r="H188" s="316"/>
      <c r="I188" s="316"/>
      <c r="J188" s="318"/>
      <c r="K188" s="318"/>
      <c r="L188" s="318"/>
      <c r="M188" s="318">
        <v>182</v>
      </c>
      <c r="N188" s="318"/>
      <c r="O188" s="318"/>
      <c r="P188" s="318"/>
      <c r="Q188" s="318"/>
      <c r="R188" s="318"/>
      <c r="S188" s="318"/>
      <c r="T188" s="318"/>
      <c r="U188" s="318">
        <v>42</v>
      </c>
      <c r="V188" s="318"/>
      <c r="W188" s="318">
        <v>84</v>
      </c>
      <c r="X188" s="318">
        <v>126</v>
      </c>
      <c r="Y188" s="318">
        <v>56</v>
      </c>
      <c r="Z188" s="318"/>
      <c r="AA188" s="318"/>
      <c r="AB188" s="318"/>
      <c r="AC188" s="318"/>
      <c r="AD188" s="318"/>
      <c r="AE188" s="318"/>
      <c r="AF188" s="318"/>
      <c r="AG188" s="318">
        <v>56</v>
      </c>
      <c r="AH188" s="309" t="s">
        <v>3537</v>
      </c>
    </row>
    <row r="189" spans="1:34" ht="50.4">
      <c r="A189" s="308">
        <v>164</v>
      </c>
      <c r="B189" s="316" t="s">
        <v>3527</v>
      </c>
      <c r="C189" s="316" t="s">
        <v>3544</v>
      </c>
      <c r="D189" s="316" t="s">
        <v>3545</v>
      </c>
      <c r="E189" s="317" t="s">
        <v>3546</v>
      </c>
      <c r="F189" s="316" t="s">
        <v>1837</v>
      </c>
      <c r="G189" s="316" t="s">
        <v>3547</v>
      </c>
      <c r="H189" s="316"/>
      <c r="I189" s="316"/>
      <c r="J189" s="318"/>
      <c r="K189" s="318"/>
      <c r="L189" s="318"/>
      <c r="M189" s="318">
        <v>185</v>
      </c>
      <c r="N189" s="318"/>
      <c r="O189" s="318"/>
      <c r="P189" s="318"/>
      <c r="Q189" s="318"/>
      <c r="R189" s="318"/>
      <c r="S189" s="318"/>
      <c r="T189" s="318"/>
      <c r="U189" s="318">
        <v>45</v>
      </c>
      <c r="V189" s="318"/>
      <c r="W189" s="318">
        <v>84</v>
      </c>
      <c r="X189" s="318">
        <v>129</v>
      </c>
      <c r="Y189" s="318">
        <v>56</v>
      </c>
      <c r="Z189" s="318"/>
      <c r="AA189" s="318"/>
      <c r="AB189" s="318"/>
      <c r="AC189" s="318"/>
      <c r="AD189" s="318"/>
      <c r="AE189" s="318"/>
      <c r="AF189" s="318"/>
      <c r="AG189" s="318">
        <v>56</v>
      </c>
      <c r="AH189" s="309" t="s">
        <v>3537</v>
      </c>
    </row>
    <row r="190" spans="1:34" ht="50.4">
      <c r="A190" s="308">
        <v>165</v>
      </c>
      <c r="B190" s="316" t="s">
        <v>3527</v>
      </c>
      <c r="C190" s="316" t="s">
        <v>3548</v>
      </c>
      <c r="D190" s="316" t="s">
        <v>3063</v>
      </c>
      <c r="E190" s="317" t="s">
        <v>3549</v>
      </c>
      <c r="F190" s="316" t="s">
        <v>1837</v>
      </c>
      <c r="G190" s="316" t="s">
        <v>3550</v>
      </c>
      <c r="H190" s="316"/>
      <c r="I190" s="316"/>
      <c r="J190" s="318"/>
      <c r="K190" s="318"/>
      <c r="L190" s="318"/>
      <c r="M190" s="318">
        <v>182</v>
      </c>
      <c r="N190" s="318"/>
      <c r="O190" s="318"/>
      <c r="P190" s="318"/>
      <c r="Q190" s="318"/>
      <c r="R190" s="318"/>
      <c r="S190" s="318"/>
      <c r="T190" s="318"/>
      <c r="U190" s="318">
        <v>42</v>
      </c>
      <c r="V190" s="318"/>
      <c r="W190" s="318">
        <v>84</v>
      </c>
      <c r="X190" s="318">
        <v>126</v>
      </c>
      <c r="Y190" s="318">
        <v>56</v>
      </c>
      <c r="Z190" s="318"/>
      <c r="AA190" s="318"/>
      <c r="AB190" s="318"/>
      <c r="AC190" s="318"/>
      <c r="AD190" s="318"/>
      <c r="AE190" s="318"/>
      <c r="AF190" s="318"/>
      <c r="AG190" s="318">
        <v>56</v>
      </c>
      <c r="AH190" s="309" t="s">
        <v>3519</v>
      </c>
    </row>
    <row r="191" spans="1:34" ht="75.599999999999994">
      <c r="A191" s="308">
        <v>166</v>
      </c>
      <c r="B191" s="316" t="s">
        <v>3527</v>
      </c>
      <c r="C191" s="316" t="s">
        <v>3551</v>
      </c>
      <c r="D191" s="316" t="s">
        <v>2925</v>
      </c>
      <c r="E191" s="317" t="s">
        <v>3552</v>
      </c>
      <c r="F191" s="316" t="s">
        <v>3553</v>
      </c>
      <c r="G191" s="316" t="s">
        <v>3398</v>
      </c>
      <c r="H191" s="316"/>
      <c r="I191" s="316"/>
      <c r="J191" s="318"/>
      <c r="K191" s="318"/>
      <c r="L191" s="318"/>
      <c r="M191" s="318">
        <v>456</v>
      </c>
      <c r="N191" s="318"/>
      <c r="O191" s="318"/>
      <c r="P191" s="318"/>
      <c r="Q191" s="318"/>
      <c r="R191" s="318"/>
      <c r="S191" s="318"/>
      <c r="T191" s="318"/>
      <c r="U191" s="318">
        <v>56</v>
      </c>
      <c r="V191" s="318"/>
      <c r="W191" s="318">
        <v>240</v>
      </c>
      <c r="X191" s="318">
        <v>296</v>
      </c>
      <c r="Y191" s="318">
        <v>160</v>
      </c>
      <c r="Z191" s="318"/>
      <c r="AA191" s="318"/>
      <c r="AB191" s="318"/>
      <c r="AC191" s="318"/>
      <c r="AD191" s="318"/>
      <c r="AE191" s="318"/>
      <c r="AF191" s="318"/>
      <c r="AG191" s="318">
        <v>160</v>
      </c>
      <c r="AH191" s="309" t="s">
        <v>3554</v>
      </c>
    </row>
    <row r="192" spans="1:34" ht="37.799999999999997">
      <c r="A192" s="308">
        <v>167</v>
      </c>
      <c r="B192" s="316" t="s">
        <v>3555</v>
      </c>
      <c r="C192" s="316" t="s">
        <v>2986</v>
      </c>
      <c r="D192" s="316" t="s">
        <v>2991</v>
      </c>
      <c r="E192" s="317" t="s">
        <v>3556</v>
      </c>
      <c r="F192" s="316" t="s">
        <v>3435</v>
      </c>
      <c r="G192" s="316" t="s">
        <v>2965</v>
      </c>
      <c r="H192" s="316"/>
      <c r="I192" s="316"/>
      <c r="J192" s="318"/>
      <c r="K192" s="318"/>
      <c r="L192" s="318"/>
      <c r="M192" s="318">
        <v>132</v>
      </c>
      <c r="N192" s="318"/>
      <c r="O192" s="318"/>
      <c r="P192" s="318"/>
      <c r="Q192" s="318"/>
      <c r="R192" s="318"/>
      <c r="S192" s="318"/>
      <c r="T192" s="318">
        <v>50</v>
      </c>
      <c r="U192" s="318"/>
      <c r="V192" s="318"/>
      <c r="W192" s="318"/>
      <c r="X192" s="318">
        <v>50</v>
      </c>
      <c r="Y192" s="318">
        <v>82</v>
      </c>
      <c r="Z192" s="318"/>
      <c r="AA192" s="318"/>
      <c r="AB192" s="318"/>
      <c r="AC192" s="318"/>
      <c r="AD192" s="318"/>
      <c r="AE192" s="318"/>
      <c r="AF192" s="318"/>
      <c r="AG192" s="318">
        <v>82</v>
      </c>
      <c r="AH192" s="277" t="s">
        <v>3115</v>
      </c>
    </row>
    <row r="193" spans="1:34" ht="63">
      <c r="A193" s="308">
        <v>168</v>
      </c>
      <c r="B193" s="316" t="s">
        <v>3555</v>
      </c>
      <c r="C193" s="316" t="s">
        <v>3557</v>
      </c>
      <c r="D193" s="316" t="s">
        <v>3209</v>
      </c>
      <c r="E193" s="317" t="s">
        <v>3088</v>
      </c>
      <c r="F193" s="316" t="s">
        <v>3435</v>
      </c>
      <c r="G193" s="316" t="s">
        <v>2965</v>
      </c>
      <c r="H193" s="316"/>
      <c r="I193" s="316"/>
      <c r="J193" s="318"/>
      <c r="K193" s="318"/>
      <c r="L193" s="318"/>
      <c r="M193" s="318">
        <v>120</v>
      </c>
      <c r="N193" s="318"/>
      <c r="O193" s="318"/>
      <c r="P193" s="318"/>
      <c r="Q193" s="318"/>
      <c r="R193" s="318"/>
      <c r="S193" s="318"/>
      <c r="T193" s="318">
        <v>50</v>
      </c>
      <c r="U193" s="318"/>
      <c r="V193" s="318"/>
      <c r="W193" s="318"/>
      <c r="X193" s="318">
        <v>50</v>
      </c>
      <c r="Y193" s="318">
        <v>70</v>
      </c>
      <c r="Z193" s="318"/>
      <c r="AA193" s="318"/>
      <c r="AB193" s="318"/>
      <c r="AC193" s="318"/>
      <c r="AD193" s="318"/>
      <c r="AE193" s="318"/>
      <c r="AF193" s="318"/>
      <c r="AG193" s="318">
        <v>70</v>
      </c>
      <c r="AH193" s="277" t="s">
        <v>3115</v>
      </c>
    </row>
    <row r="194" spans="1:34" ht="63">
      <c r="A194" s="308">
        <v>169</v>
      </c>
      <c r="B194" s="316" t="s">
        <v>3555</v>
      </c>
      <c r="C194" s="316" t="s">
        <v>3558</v>
      </c>
      <c r="D194" s="316" t="s">
        <v>3209</v>
      </c>
      <c r="E194" s="317" t="s">
        <v>3088</v>
      </c>
      <c r="F194" s="316" t="s">
        <v>3435</v>
      </c>
      <c r="G194" s="316" t="s">
        <v>2965</v>
      </c>
      <c r="H194" s="316"/>
      <c r="I194" s="316"/>
      <c r="J194" s="318"/>
      <c r="K194" s="318"/>
      <c r="L194" s="318"/>
      <c r="M194" s="318">
        <v>120</v>
      </c>
      <c r="N194" s="318"/>
      <c r="O194" s="318"/>
      <c r="P194" s="318"/>
      <c r="Q194" s="318"/>
      <c r="R194" s="318"/>
      <c r="S194" s="318"/>
      <c r="T194" s="318">
        <v>50</v>
      </c>
      <c r="U194" s="318"/>
      <c r="V194" s="318"/>
      <c r="W194" s="318"/>
      <c r="X194" s="318">
        <v>50</v>
      </c>
      <c r="Y194" s="318">
        <v>70</v>
      </c>
      <c r="Z194" s="318"/>
      <c r="AA194" s="318"/>
      <c r="AB194" s="318"/>
      <c r="AC194" s="318"/>
      <c r="AD194" s="318"/>
      <c r="AE194" s="318"/>
      <c r="AF194" s="318"/>
      <c r="AG194" s="318">
        <v>70</v>
      </c>
      <c r="AH194" s="277" t="s">
        <v>3115</v>
      </c>
    </row>
    <row r="195" spans="1:34" ht="75.599999999999994">
      <c r="A195" s="308">
        <v>170</v>
      </c>
      <c r="B195" s="316" t="s">
        <v>3555</v>
      </c>
      <c r="C195" s="316" t="s">
        <v>3559</v>
      </c>
      <c r="D195" s="316" t="s">
        <v>2916</v>
      </c>
      <c r="E195" s="317" t="s">
        <v>3560</v>
      </c>
      <c r="F195" s="316" t="s">
        <v>3561</v>
      </c>
      <c r="G195" s="316" t="s">
        <v>2969</v>
      </c>
      <c r="H195" s="316"/>
      <c r="I195" s="316"/>
      <c r="J195" s="318"/>
      <c r="K195" s="318"/>
      <c r="L195" s="318"/>
      <c r="M195" s="318">
        <v>505</v>
      </c>
      <c r="N195" s="318"/>
      <c r="O195" s="318"/>
      <c r="P195" s="318"/>
      <c r="Q195" s="318"/>
      <c r="R195" s="318"/>
      <c r="S195" s="318"/>
      <c r="T195" s="318"/>
      <c r="U195" s="318">
        <v>85</v>
      </c>
      <c r="V195" s="318"/>
      <c r="W195" s="318">
        <v>364</v>
      </c>
      <c r="X195" s="318">
        <v>449</v>
      </c>
      <c r="Y195" s="318">
        <v>56</v>
      </c>
      <c r="Z195" s="318"/>
      <c r="AA195" s="318"/>
      <c r="AB195" s="318"/>
      <c r="AC195" s="318"/>
      <c r="AD195" s="318"/>
      <c r="AE195" s="318"/>
      <c r="AF195" s="318"/>
      <c r="AG195" s="318">
        <v>56</v>
      </c>
      <c r="AH195" s="309" t="s">
        <v>3562</v>
      </c>
    </row>
    <row r="196" spans="1:34" ht="50.4">
      <c r="A196" s="308">
        <v>171</v>
      </c>
      <c r="B196" s="316" t="s">
        <v>3555</v>
      </c>
      <c r="C196" s="316" t="s">
        <v>3563</v>
      </c>
      <c r="D196" s="316" t="s">
        <v>2931</v>
      </c>
      <c r="E196" s="317" t="s">
        <v>3564</v>
      </c>
      <c r="F196" s="316" t="s">
        <v>3518</v>
      </c>
      <c r="G196" s="316" t="s">
        <v>3028</v>
      </c>
      <c r="H196" s="316"/>
      <c r="I196" s="316"/>
      <c r="J196" s="318"/>
      <c r="K196" s="318"/>
      <c r="L196" s="318"/>
      <c r="M196" s="318">
        <v>180</v>
      </c>
      <c r="N196" s="318"/>
      <c r="O196" s="318"/>
      <c r="P196" s="318"/>
      <c r="Q196" s="318"/>
      <c r="R196" s="318"/>
      <c r="S196" s="318"/>
      <c r="T196" s="318"/>
      <c r="U196" s="318">
        <v>40</v>
      </c>
      <c r="V196" s="318"/>
      <c r="W196" s="318">
        <v>84</v>
      </c>
      <c r="X196" s="318">
        <v>124</v>
      </c>
      <c r="Y196" s="318">
        <v>56</v>
      </c>
      <c r="Z196" s="318"/>
      <c r="AA196" s="318"/>
      <c r="AB196" s="318"/>
      <c r="AC196" s="318"/>
      <c r="AD196" s="318"/>
      <c r="AE196" s="318"/>
      <c r="AF196" s="318"/>
      <c r="AG196" s="318">
        <v>56</v>
      </c>
      <c r="AH196" s="309" t="s">
        <v>3565</v>
      </c>
    </row>
    <row r="197" spans="1:34" ht="50.4">
      <c r="A197" s="308">
        <v>172</v>
      </c>
      <c r="B197" s="316" t="s">
        <v>3555</v>
      </c>
      <c r="C197" s="316" t="s">
        <v>3566</v>
      </c>
      <c r="D197" s="316" t="s">
        <v>2916</v>
      </c>
      <c r="E197" s="317" t="s">
        <v>3567</v>
      </c>
      <c r="F197" s="316" t="s">
        <v>3568</v>
      </c>
      <c r="G197" s="316" t="s">
        <v>2969</v>
      </c>
      <c r="H197" s="316"/>
      <c r="I197" s="316"/>
      <c r="J197" s="318"/>
      <c r="K197" s="318"/>
      <c r="L197" s="318"/>
      <c r="M197" s="318">
        <v>365</v>
      </c>
      <c r="N197" s="318"/>
      <c r="O197" s="318"/>
      <c r="P197" s="318"/>
      <c r="Q197" s="318"/>
      <c r="R197" s="318"/>
      <c r="S197" s="318"/>
      <c r="T197" s="318"/>
      <c r="U197" s="318">
        <v>85</v>
      </c>
      <c r="V197" s="318"/>
      <c r="W197" s="318">
        <v>224</v>
      </c>
      <c r="X197" s="318">
        <v>309</v>
      </c>
      <c r="Y197" s="318">
        <v>56</v>
      </c>
      <c r="Z197" s="318"/>
      <c r="AA197" s="318"/>
      <c r="AB197" s="318"/>
      <c r="AC197" s="318"/>
      <c r="AD197" s="318"/>
      <c r="AE197" s="318"/>
      <c r="AF197" s="318"/>
      <c r="AG197" s="318">
        <v>56</v>
      </c>
      <c r="AH197" s="309" t="s">
        <v>3569</v>
      </c>
    </row>
    <row r="198" spans="1:34" ht="50.4">
      <c r="A198" s="308">
        <v>173</v>
      </c>
      <c r="B198" s="316" t="s">
        <v>3555</v>
      </c>
      <c r="C198" s="316" t="s">
        <v>3570</v>
      </c>
      <c r="D198" s="316" t="s">
        <v>2828</v>
      </c>
      <c r="E198" s="317" t="s">
        <v>2764</v>
      </c>
      <c r="F198" s="316" t="s">
        <v>3518</v>
      </c>
      <c r="G198" s="316" t="s">
        <v>3499</v>
      </c>
      <c r="H198" s="316"/>
      <c r="I198" s="316"/>
      <c r="J198" s="318"/>
      <c r="K198" s="318"/>
      <c r="L198" s="318"/>
      <c r="M198" s="318">
        <v>175</v>
      </c>
      <c r="N198" s="318"/>
      <c r="O198" s="318"/>
      <c r="P198" s="318"/>
      <c r="Q198" s="318"/>
      <c r="R198" s="318"/>
      <c r="S198" s="318"/>
      <c r="T198" s="318"/>
      <c r="U198" s="318">
        <v>35</v>
      </c>
      <c r="V198" s="318"/>
      <c r="W198" s="318">
        <v>84</v>
      </c>
      <c r="X198" s="318">
        <v>119</v>
      </c>
      <c r="Y198" s="318">
        <v>56</v>
      </c>
      <c r="Z198" s="318"/>
      <c r="AA198" s="318"/>
      <c r="AB198" s="318"/>
      <c r="AC198" s="318"/>
      <c r="AD198" s="318"/>
      <c r="AE198" s="318"/>
      <c r="AF198" s="318"/>
      <c r="AG198" s="318">
        <v>56</v>
      </c>
      <c r="AH198" s="309" t="s">
        <v>3571</v>
      </c>
    </row>
    <row r="199" spans="1:34" ht="50.4">
      <c r="A199" s="308">
        <v>174</v>
      </c>
      <c r="B199" s="316" t="s">
        <v>3555</v>
      </c>
      <c r="C199" s="316" t="s">
        <v>3386</v>
      </c>
      <c r="D199" s="316" t="s">
        <v>2931</v>
      </c>
      <c r="E199" s="317" t="s">
        <v>3572</v>
      </c>
      <c r="F199" s="316" t="s">
        <v>3573</v>
      </c>
      <c r="G199" s="316" t="s">
        <v>3028</v>
      </c>
      <c r="H199" s="316"/>
      <c r="I199" s="316"/>
      <c r="J199" s="318"/>
      <c r="K199" s="318"/>
      <c r="L199" s="318"/>
      <c r="M199" s="318">
        <v>182</v>
      </c>
      <c r="N199" s="318"/>
      <c r="O199" s="318"/>
      <c r="P199" s="318"/>
      <c r="Q199" s="318"/>
      <c r="R199" s="318"/>
      <c r="S199" s="318"/>
      <c r="T199" s="318"/>
      <c r="U199" s="318">
        <v>42</v>
      </c>
      <c r="V199" s="318"/>
      <c r="W199" s="318">
        <v>84</v>
      </c>
      <c r="X199" s="318">
        <v>126</v>
      </c>
      <c r="Y199" s="318">
        <v>56</v>
      </c>
      <c r="Z199" s="318"/>
      <c r="AA199" s="318"/>
      <c r="AB199" s="318"/>
      <c r="AC199" s="318"/>
      <c r="AD199" s="318"/>
      <c r="AE199" s="318"/>
      <c r="AF199" s="318"/>
      <c r="AG199" s="318">
        <v>56</v>
      </c>
      <c r="AH199" s="309" t="s">
        <v>3569</v>
      </c>
    </row>
    <row r="200" spans="1:34" ht="50.4">
      <c r="A200" s="308">
        <v>175</v>
      </c>
      <c r="B200" s="316" t="s">
        <v>3555</v>
      </c>
      <c r="C200" s="316" t="s">
        <v>3062</v>
      </c>
      <c r="D200" s="316" t="s">
        <v>3063</v>
      </c>
      <c r="E200" s="317" t="s">
        <v>3549</v>
      </c>
      <c r="F200" s="316" t="s">
        <v>3574</v>
      </c>
      <c r="G200" s="316" t="s">
        <v>3550</v>
      </c>
      <c r="H200" s="316"/>
      <c r="I200" s="316"/>
      <c r="J200" s="318"/>
      <c r="K200" s="318"/>
      <c r="L200" s="318"/>
      <c r="M200" s="318">
        <v>182</v>
      </c>
      <c r="N200" s="318"/>
      <c r="O200" s="318"/>
      <c r="P200" s="318"/>
      <c r="Q200" s="318"/>
      <c r="R200" s="318"/>
      <c r="S200" s="318"/>
      <c r="T200" s="318"/>
      <c r="U200" s="318">
        <v>42</v>
      </c>
      <c r="V200" s="318"/>
      <c r="W200" s="318">
        <v>84</v>
      </c>
      <c r="X200" s="318">
        <v>126</v>
      </c>
      <c r="Y200" s="318">
        <v>56</v>
      </c>
      <c r="Z200" s="318"/>
      <c r="AA200" s="318"/>
      <c r="AB200" s="318"/>
      <c r="AC200" s="318"/>
      <c r="AD200" s="318"/>
      <c r="AE200" s="318"/>
      <c r="AF200" s="318"/>
      <c r="AG200" s="318">
        <v>56</v>
      </c>
      <c r="AH200" s="309" t="s">
        <v>3569</v>
      </c>
    </row>
    <row r="201" spans="1:34" ht="50.4">
      <c r="A201" s="308">
        <v>176</v>
      </c>
      <c r="B201" s="316" t="s">
        <v>3555</v>
      </c>
      <c r="C201" s="316" t="s">
        <v>3323</v>
      </c>
      <c r="D201" s="316" t="s">
        <v>3063</v>
      </c>
      <c r="E201" s="317" t="s">
        <v>2764</v>
      </c>
      <c r="F201" s="316" t="s">
        <v>1832</v>
      </c>
      <c r="G201" s="316" t="s">
        <v>3550</v>
      </c>
      <c r="H201" s="316"/>
      <c r="I201" s="316"/>
      <c r="J201" s="318"/>
      <c r="K201" s="318"/>
      <c r="L201" s="318"/>
      <c r="M201" s="318">
        <v>182</v>
      </c>
      <c r="N201" s="318"/>
      <c r="O201" s="318"/>
      <c r="P201" s="318"/>
      <c r="Q201" s="318"/>
      <c r="R201" s="318"/>
      <c r="S201" s="318"/>
      <c r="T201" s="318"/>
      <c r="U201" s="318">
        <v>42</v>
      </c>
      <c r="V201" s="318"/>
      <c r="W201" s="318">
        <v>84</v>
      </c>
      <c r="X201" s="318">
        <v>126</v>
      </c>
      <c r="Y201" s="318">
        <v>56</v>
      </c>
      <c r="Z201" s="318"/>
      <c r="AA201" s="318"/>
      <c r="AB201" s="318"/>
      <c r="AC201" s="318"/>
      <c r="AD201" s="318"/>
      <c r="AE201" s="318"/>
      <c r="AF201" s="318"/>
      <c r="AG201" s="318">
        <v>56</v>
      </c>
      <c r="AH201" s="309" t="s">
        <v>3575</v>
      </c>
    </row>
    <row r="202" spans="1:34" ht="50.4">
      <c r="A202" s="308">
        <v>177</v>
      </c>
      <c r="B202" s="316" t="s">
        <v>3555</v>
      </c>
      <c r="C202" s="316" t="s">
        <v>3576</v>
      </c>
      <c r="D202" s="316" t="s">
        <v>3577</v>
      </c>
      <c r="E202" s="317" t="s">
        <v>3502</v>
      </c>
      <c r="F202" s="316" t="s">
        <v>3578</v>
      </c>
      <c r="G202" s="316" t="s">
        <v>3579</v>
      </c>
      <c r="H202" s="316"/>
      <c r="I202" s="316"/>
      <c r="J202" s="318"/>
      <c r="K202" s="318"/>
      <c r="L202" s="318"/>
      <c r="M202" s="318">
        <v>362</v>
      </c>
      <c r="N202" s="318"/>
      <c r="O202" s="318"/>
      <c r="P202" s="318"/>
      <c r="Q202" s="318"/>
      <c r="R202" s="318"/>
      <c r="S202" s="318"/>
      <c r="T202" s="318"/>
      <c r="U202" s="318">
        <v>82</v>
      </c>
      <c r="V202" s="318"/>
      <c r="W202" s="318">
        <v>224</v>
      </c>
      <c r="X202" s="318">
        <v>306</v>
      </c>
      <c r="Y202" s="318">
        <v>56</v>
      </c>
      <c r="Z202" s="318"/>
      <c r="AA202" s="318"/>
      <c r="AB202" s="318"/>
      <c r="AC202" s="318"/>
      <c r="AD202" s="318"/>
      <c r="AE202" s="318"/>
      <c r="AF202" s="318"/>
      <c r="AG202" s="318">
        <v>56</v>
      </c>
      <c r="AH202" s="309" t="s">
        <v>3575</v>
      </c>
    </row>
    <row r="203" spans="1:34" ht="50.4">
      <c r="A203" s="308">
        <v>178</v>
      </c>
      <c r="B203" s="316" t="s">
        <v>3580</v>
      </c>
      <c r="C203" s="316" t="s">
        <v>3581</v>
      </c>
      <c r="D203" s="316" t="s">
        <v>3582</v>
      </c>
      <c r="E203" s="317" t="s">
        <v>3583</v>
      </c>
      <c r="F203" s="316" t="s">
        <v>3574</v>
      </c>
      <c r="G203" s="316" t="s">
        <v>3497</v>
      </c>
      <c r="H203" s="316"/>
      <c r="I203" s="316"/>
      <c r="J203" s="318"/>
      <c r="K203" s="318"/>
      <c r="L203" s="318"/>
      <c r="M203" s="318">
        <v>184</v>
      </c>
      <c r="N203" s="318"/>
      <c r="O203" s="318"/>
      <c r="P203" s="318"/>
      <c r="Q203" s="318"/>
      <c r="R203" s="318"/>
      <c r="S203" s="318"/>
      <c r="T203" s="318"/>
      <c r="U203" s="318">
        <v>44</v>
      </c>
      <c r="V203" s="318"/>
      <c r="W203" s="318">
        <v>84</v>
      </c>
      <c r="X203" s="318">
        <v>128</v>
      </c>
      <c r="Y203" s="318">
        <v>56</v>
      </c>
      <c r="Z203" s="318"/>
      <c r="AA203" s="318"/>
      <c r="AB203" s="318"/>
      <c r="AC203" s="318"/>
      <c r="AD203" s="318"/>
      <c r="AE203" s="318"/>
      <c r="AF203" s="318"/>
      <c r="AG203" s="318">
        <v>56</v>
      </c>
      <c r="AH203" s="309" t="s">
        <v>3565</v>
      </c>
    </row>
    <row r="204" spans="1:34" ht="37.799999999999997">
      <c r="A204" s="308">
        <v>179</v>
      </c>
      <c r="B204" s="316" t="s">
        <v>3580</v>
      </c>
      <c r="C204" s="316" t="s">
        <v>3461</v>
      </c>
      <c r="D204" s="316" t="s">
        <v>3156</v>
      </c>
      <c r="E204" s="317"/>
      <c r="F204" s="316" t="s">
        <v>3584</v>
      </c>
      <c r="G204" s="316" t="s">
        <v>2965</v>
      </c>
      <c r="H204" s="316"/>
      <c r="I204" s="316"/>
      <c r="J204" s="318"/>
      <c r="K204" s="318"/>
      <c r="L204" s="318"/>
      <c r="M204" s="318">
        <v>132</v>
      </c>
      <c r="N204" s="318"/>
      <c r="O204" s="318"/>
      <c r="P204" s="318"/>
      <c r="Q204" s="318"/>
      <c r="R204" s="318"/>
      <c r="S204" s="318"/>
      <c r="T204" s="318">
        <v>50</v>
      </c>
      <c r="U204" s="318"/>
      <c r="V204" s="318"/>
      <c r="W204" s="318"/>
      <c r="X204" s="318">
        <v>50</v>
      </c>
      <c r="Y204" s="318">
        <v>82</v>
      </c>
      <c r="Z204" s="318"/>
      <c r="AA204" s="318"/>
      <c r="AB204" s="318"/>
      <c r="AC204" s="318"/>
      <c r="AD204" s="318"/>
      <c r="AE204" s="318"/>
      <c r="AF204" s="318"/>
      <c r="AG204" s="318">
        <v>82</v>
      </c>
      <c r="AH204" s="277" t="s">
        <v>3115</v>
      </c>
    </row>
    <row r="205" spans="1:34" ht="37.799999999999997">
      <c r="A205" s="308">
        <v>180</v>
      </c>
      <c r="B205" s="316" t="s">
        <v>3580</v>
      </c>
      <c r="C205" s="316" t="s">
        <v>3585</v>
      </c>
      <c r="D205" s="316" t="s">
        <v>3007</v>
      </c>
      <c r="E205" s="317" t="s">
        <v>3586</v>
      </c>
      <c r="F205" s="316" t="s">
        <v>3587</v>
      </c>
      <c r="G205" s="316" t="s">
        <v>2965</v>
      </c>
      <c r="H205" s="316"/>
      <c r="I205" s="316"/>
      <c r="J205" s="318"/>
      <c r="K205" s="318"/>
      <c r="L205" s="318"/>
      <c r="M205" s="318">
        <v>132</v>
      </c>
      <c r="N205" s="318"/>
      <c r="O205" s="318"/>
      <c r="P205" s="318"/>
      <c r="Q205" s="318"/>
      <c r="R205" s="318"/>
      <c r="S205" s="318"/>
      <c r="T205" s="318">
        <v>50</v>
      </c>
      <c r="U205" s="318"/>
      <c r="V205" s="318"/>
      <c r="W205" s="318"/>
      <c r="X205" s="318">
        <v>50</v>
      </c>
      <c r="Y205" s="318">
        <v>82</v>
      </c>
      <c r="Z205" s="318"/>
      <c r="AA205" s="318"/>
      <c r="AB205" s="318"/>
      <c r="AC205" s="318"/>
      <c r="AD205" s="318"/>
      <c r="AE205" s="318"/>
      <c r="AF205" s="318"/>
      <c r="AG205" s="318">
        <v>82</v>
      </c>
      <c r="AH205" s="277" t="s">
        <v>3115</v>
      </c>
    </row>
    <row r="206" spans="1:34" ht="37.799999999999997">
      <c r="A206" s="308">
        <v>181</v>
      </c>
      <c r="B206" s="316" t="s">
        <v>3580</v>
      </c>
      <c r="C206" s="316" t="s">
        <v>3423</v>
      </c>
      <c r="D206" s="316" t="s">
        <v>3458</v>
      </c>
      <c r="E206" s="317" t="s">
        <v>3588</v>
      </c>
      <c r="F206" s="316" t="s">
        <v>3587</v>
      </c>
      <c r="G206" s="316" t="s">
        <v>2965</v>
      </c>
      <c r="H206" s="316"/>
      <c r="I206" s="316"/>
      <c r="J206" s="318"/>
      <c r="K206" s="318"/>
      <c r="L206" s="318"/>
      <c r="M206" s="318">
        <v>132</v>
      </c>
      <c r="N206" s="318"/>
      <c r="O206" s="318"/>
      <c r="P206" s="318"/>
      <c r="Q206" s="318"/>
      <c r="R206" s="318"/>
      <c r="S206" s="318"/>
      <c r="T206" s="318">
        <v>50</v>
      </c>
      <c r="U206" s="318"/>
      <c r="V206" s="318"/>
      <c r="W206" s="318"/>
      <c r="X206" s="318">
        <v>50</v>
      </c>
      <c r="Y206" s="318">
        <v>82</v>
      </c>
      <c r="Z206" s="318"/>
      <c r="AA206" s="318"/>
      <c r="AB206" s="318"/>
      <c r="AC206" s="318"/>
      <c r="AD206" s="318"/>
      <c r="AE206" s="318"/>
      <c r="AF206" s="318"/>
      <c r="AG206" s="318">
        <v>82</v>
      </c>
      <c r="AH206" s="277" t="s">
        <v>3115</v>
      </c>
    </row>
    <row r="207" spans="1:34" ht="37.799999999999997">
      <c r="A207" s="308">
        <v>182</v>
      </c>
      <c r="B207" s="316" t="s">
        <v>3580</v>
      </c>
      <c r="C207" s="316" t="s">
        <v>3042</v>
      </c>
      <c r="D207" s="316" t="s">
        <v>3458</v>
      </c>
      <c r="E207" s="317" t="s">
        <v>3589</v>
      </c>
      <c r="F207" s="316" t="s">
        <v>3587</v>
      </c>
      <c r="G207" s="316" t="s">
        <v>2965</v>
      </c>
      <c r="H207" s="316"/>
      <c r="I207" s="316"/>
      <c r="J207" s="318"/>
      <c r="K207" s="318"/>
      <c r="L207" s="318"/>
      <c r="M207" s="318">
        <v>72</v>
      </c>
      <c r="N207" s="318"/>
      <c r="O207" s="318"/>
      <c r="P207" s="318"/>
      <c r="Q207" s="318"/>
      <c r="R207" s="318"/>
      <c r="S207" s="318"/>
      <c r="T207" s="318">
        <v>50</v>
      </c>
      <c r="U207" s="318"/>
      <c r="V207" s="318"/>
      <c r="W207" s="318"/>
      <c r="X207" s="318">
        <v>50</v>
      </c>
      <c r="Y207" s="318">
        <v>32</v>
      </c>
      <c r="Z207" s="318"/>
      <c r="AA207" s="318"/>
      <c r="AB207" s="318"/>
      <c r="AC207" s="318"/>
      <c r="AD207" s="318"/>
      <c r="AE207" s="318"/>
      <c r="AF207" s="318"/>
      <c r="AG207" s="318">
        <v>32</v>
      </c>
      <c r="AH207" s="277" t="s">
        <v>3115</v>
      </c>
    </row>
    <row r="208" spans="1:34" ht="50.4">
      <c r="A208" s="308">
        <v>183</v>
      </c>
      <c r="B208" s="316" t="s">
        <v>3580</v>
      </c>
      <c r="C208" s="316" t="s">
        <v>3590</v>
      </c>
      <c r="D208" s="316" t="s">
        <v>3187</v>
      </c>
      <c r="E208" s="317" t="s">
        <v>3352</v>
      </c>
      <c r="F208" s="316" t="s">
        <v>3591</v>
      </c>
      <c r="G208" s="316" t="s">
        <v>3354</v>
      </c>
      <c r="H208" s="316"/>
      <c r="I208" s="316"/>
      <c r="J208" s="318"/>
      <c r="K208" s="318"/>
      <c r="L208" s="318"/>
      <c r="M208" s="318">
        <v>252</v>
      </c>
      <c r="N208" s="318"/>
      <c r="O208" s="318"/>
      <c r="P208" s="318"/>
      <c r="Q208" s="318"/>
      <c r="R208" s="318"/>
      <c r="S208" s="318"/>
      <c r="T208" s="318"/>
      <c r="U208" s="318">
        <v>52</v>
      </c>
      <c r="V208" s="318"/>
      <c r="W208" s="318">
        <v>120</v>
      </c>
      <c r="X208" s="318">
        <v>172</v>
      </c>
      <c r="Y208" s="318">
        <v>80</v>
      </c>
      <c r="Z208" s="318"/>
      <c r="AA208" s="318"/>
      <c r="AB208" s="318"/>
      <c r="AC208" s="318"/>
      <c r="AD208" s="318"/>
      <c r="AE208" s="318"/>
      <c r="AF208" s="318"/>
      <c r="AG208" s="318">
        <v>80</v>
      </c>
      <c r="AH208" s="309" t="s">
        <v>3592</v>
      </c>
    </row>
    <row r="209" spans="1:34" ht="50.4">
      <c r="A209" s="308">
        <v>184</v>
      </c>
      <c r="B209" s="316" t="s">
        <v>3580</v>
      </c>
      <c r="C209" s="316" t="s">
        <v>3593</v>
      </c>
      <c r="D209" s="316" t="s">
        <v>3458</v>
      </c>
      <c r="E209" s="317" t="s">
        <v>3594</v>
      </c>
      <c r="F209" s="316" t="s">
        <v>3587</v>
      </c>
      <c r="G209" s="316" t="s">
        <v>2965</v>
      </c>
      <c r="H209" s="316"/>
      <c r="I209" s="316"/>
      <c r="J209" s="318"/>
      <c r="K209" s="318"/>
      <c r="L209" s="318"/>
      <c r="M209" s="318">
        <v>132</v>
      </c>
      <c r="N209" s="318"/>
      <c r="O209" s="318"/>
      <c r="P209" s="318"/>
      <c r="Q209" s="318"/>
      <c r="R209" s="318"/>
      <c r="S209" s="318"/>
      <c r="T209" s="318">
        <v>50</v>
      </c>
      <c r="U209" s="318"/>
      <c r="V209" s="318"/>
      <c r="W209" s="318"/>
      <c r="X209" s="318">
        <v>50</v>
      </c>
      <c r="Y209" s="318">
        <v>82</v>
      </c>
      <c r="Z209" s="318"/>
      <c r="AA209" s="318"/>
      <c r="AB209" s="318"/>
      <c r="AC209" s="318"/>
      <c r="AD209" s="318"/>
      <c r="AE209" s="318"/>
      <c r="AF209" s="318"/>
      <c r="AG209" s="318">
        <v>82</v>
      </c>
      <c r="AH209" s="277" t="s">
        <v>3115</v>
      </c>
    </row>
    <row r="210" spans="1:34" ht="50.4">
      <c r="A210" s="308">
        <v>185</v>
      </c>
      <c r="B210" s="316" t="s">
        <v>3580</v>
      </c>
      <c r="C210" s="316" t="s">
        <v>3595</v>
      </c>
      <c r="D210" s="316" t="s">
        <v>3596</v>
      </c>
      <c r="E210" s="317" t="s">
        <v>3597</v>
      </c>
      <c r="F210" s="316" t="s">
        <v>3598</v>
      </c>
      <c r="G210" s="316" t="s">
        <v>3132</v>
      </c>
      <c r="H210" s="316"/>
      <c r="I210" s="316"/>
      <c r="J210" s="318"/>
      <c r="K210" s="318"/>
      <c r="L210" s="318"/>
      <c r="M210" s="318">
        <v>132</v>
      </c>
      <c r="N210" s="318"/>
      <c r="O210" s="318"/>
      <c r="P210" s="318"/>
      <c r="Q210" s="318"/>
      <c r="R210" s="318"/>
      <c r="S210" s="318"/>
      <c r="T210" s="318">
        <v>50</v>
      </c>
      <c r="U210" s="318"/>
      <c r="V210" s="318"/>
      <c r="W210" s="318"/>
      <c r="X210" s="318">
        <v>50</v>
      </c>
      <c r="Y210" s="318">
        <v>82</v>
      </c>
      <c r="Z210" s="318"/>
      <c r="AA210" s="318"/>
      <c r="AB210" s="318"/>
      <c r="AC210" s="318"/>
      <c r="AD210" s="318"/>
      <c r="AE210" s="318"/>
      <c r="AF210" s="318"/>
      <c r="AG210" s="318">
        <v>82</v>
      </c>
      <c r="AH210" s="277" t="s">
        <v>3115</v>
      </c>
    </row>
    <row r="211" spans="1:34" ht="50.4">
      <c r="A211" s="308">
        <v>186</v>
      </c>
      <c r="B211" s="316" t="s">
        <v>3580</v>
      </c>
      <c r="C211" s="316" t="s">
        <v>2993</v>
      </c>
      <c r="D211" s="316" t="s">
        <v>3458</v>
      </c>
      <c r="E211" s="317" t="s">
        <v>3352</v>
      </c>
      <c r="F211" s="316" t="s">
        <v>3591</v>
      </c>
      <c r="G211" s="316" t="s">
        <v>2965</v>
      </c>
      <c r="H211" s="316"/>
      <c r="I211" s="316"/>
      <c r="J211" s="318"/>
      <c r="K211" s="318"/>
      <c r="L211" s="318"/>
      <c r="M211" s="318">
        <v>132</v>
      </c>
      <c r="N211" s="318"/>
      <c r="O211" s="318"/>
      <c r="P211" s="318"/>
      <c r="Q211" s="318"/>
      <c r="R211" s="318"/>
      <c r="S211" s="318"/>
      <c r="T211" s="318">
        <v>50</v>
      </c>
      <c r="U211" s="318"/>
      <c r="V211" s="318"/>
      <c r="W211" s="318"/>
      <c r="X211" s="318">
        <v>50</v>
      </c>
      <c r="Y211" s="318">
        <v>82</v>
      </c>
      <c r="Z211" s="318"/>
      <c r="AA211" s="318"/>
      <c r="AB211" s="318"/>
      <c r="AC211" s="318"/>
      <c r="AD211" s="318"/>
      <c r="AE211" s="318"/>
      <c r="AF211" s="318"/>
      <c r="AG211" s="318">
        <v>82</v>
      </c>
      <c r="AH211" s="277" t="s">
        <v>3115</v>
      </c>
    </row>
    <row r="212" spans="1:34" ht="37.799999999999997">
      <c r="A212" s="308">
        <v>187</v>
      </c>
      <c r="B212" s="316" t="s">
        <v>3580</v>
      </c>
      <c r="C212" s="316" t="s">
        <v>3599</v>
      </c>
      <c r="D212" s="316" t="s">
        <v>3600</v>
      </c>
      <c r="E212" s="317" t="s">
        <v>3601</v>
      </c>
      <c r="F212" s="316" t="s">
        <v>3584</v>
      </c>
      <c r="G212" s="316" t="s">
        <v>2965</v>
      </c>
      <c r="H212" s="316"/>
      <c r="I212" s="316"/>
      <c r="J212" s="318"/>
      <c r="K212" s="318"/>
      <c r="L212" s="318"/>
      <c r="M212" s="318">
        <v>72</v>
      </c>
      <c r="N212" s="318"/>
      <c r="O212" s="318"/>
      <c r="P212" s="318"/>
      <c r="Q212" s="318"/>
      <c r="R212" s="318"/>
      <c r="S212" s="318"/>
      <c r="T212" s="318">
        <v>50</v>
      </c>
      <c r="U212" s="318"/>
      <c r="V212" s="318"/>
      <c r="W212" s="318"/>
      <c r="X212" s="318">
        <v>50</v>
      </c>
      <c r="Y212" s="318">
        <v>22</v>
      </c>
      <c r="Z212" s="318"/>
      <c r="AA212" s="318"/>
      <c r="AB212" s="318"/>
      <c r="AC212" s="318"/>
      <c r="AD212" s="318"/>
      <c r="AE212" s="318"/>
      <c r="AF212" s="318"/>
      <c r="AG212" s="318">
        <v>22</v>
      </c>
      <c r="AH212" s="277" t="s">
        <v>3115</v>
      </c>
    </row>
    <row r="213" spans="1:34" ht="25.2">
      <c r="A213" s="308">
        <v>188</v>
      </c>
      <c r="B213" s="316" t="s">
        <v>3580</v>
      </c>
      <c r="C213" s="316" t="s">
        <v>3602</v>
      </c>
      <c r="D213" s="316" t="s">
        <v>3152</v>
      </c>
      <c r="E213" s="317" t="s">
        <v>3603</v>
      </c>
      <c r="F213" s="316" t="s">
        <v>3584</v>
      </c>
      <c r="G213" s="316" t="s">
        <v>2965</v>
      </c>
      <c r="H213" s="316"/>
      <c r="I213" s="316"/>
      <c r="J213" s="318"/>
      <c r="K213" s="318"/>
      <c r="L213" s="318"/>
      <c r="M213" s="318">
        <v>57</v>
      </c>
      <c r="N213" s="318"/>
      <c r="O213" s="318"/>
      <c r="P213" s="318"/>
      <c r="Q213" s="318"/>
      <c r="R213" s="318"/>
      <c r="S213" s="318"/>
      <c r="T213" s="318">
        <v>50</v>
      </c>
      <c r="U213" s="318"/>
      <c r="V213" s="318"/>
      <c r="W213" s="318"/>
      <c r="X213" s="318">
        <v>50</v>
      </c>
      <c r="Y213" s="318">
        <v>7</v>
      </c>
      <c r="Z213" s="318"/>
      <c r="AA213" s="318"/>
      <c r="AB213" s="318"/>
      <c r="AC213" s="318"/>
      <c r="AD213" s="318"/>
      <c r="AE213" s="318"/>
      <c r="AF213" s="318"/>
      <c r="AG213" s="318">
        <v>7</v>
      </c>
      <c r="AH213" s="277" t="s">
        <v>3115</v>
      </c>
    </row>
    <row r="214" spans="1:34" ht="37.799999999999997">
      <c r="A214" s="308">
        <v>189</v>
      </c>
      <c r="B214" s="316" t="s">
        <v>3580</v>
      </c>
      <c r="C214" s="316" t="s">
        <v>3243</v>
      </c>
      <c r="D214" s="316" t="s">
        <v>3152</v>
      </c>
      <c r="E214" s="317" t="s">
        <v>2946</v>
      </c>
      <c r="F214" s="316" t="s">
        <v>3584</v>
      </c>
      <c r="G214" s="316" t="s">
        <v>2965</v>
      </c>
      <c r="H214" s="316"/>
      <c r="I214" s="316"/>
      <c r="J214" s="318"/>
      <c r="K214" s="318"/>
      <c r="L214" s="318"/>
      <c r="M214" s="318">
        <v>57</v>
      </c>
      <c r="N214" s="318"/>
      <c r="O214" s="318"/>
      <c r="P214" s="318"/>
      <c r="Q214" s="318"/>
      <c r="R214" s="318"/>
      <c r="S214" s="318"/>
      <c r="T214" s="318">
        <v>50</v>
      </c>
      <c r="U214" s="318"/>
      <c r="V214" s="318"/>
      <c r="W214" s="318"/>
      <c r="X214" s="318">
        <v>50</v>
      </c>
      <c r="Y214" s="318">
        <v>7</v>
      </c>
      <c r="Z214" s="318"/>
      <c r="AA214" s="318"/>
      <c r="AB214" s="318"/>
      <c r="AC214" s="318"/>
      <c r="AD214" s="318"/>
      <c r="AE214" s="318"/>
      <c r="AF214" s="318"/>
      <c r="AG214" s="318">
        <v>7</v>
      </c>
      <c r="AH214" s="277" t="s">
        <v>3115</v>
      </c>
    </row>
    <row r="215" spans="1:34" ht="37.799999999999997">
      <c r="A215" s="308">
        <v>190</v>
      </c>
      <c r="B215" s="316" t="s">
        <v>3580</v>
      </c>
      <c r="C215" s="316" t="s">
        <v>3604</v>
      </c>
      <c r="D215" s="316" t="s">
        <v>3458</v>
      </c>
      <c r="E215" s="317" t="s">
        <v>3605</v>
      </c>
      <c r="F215" s="316" t="s">
        <v>3584</v>
      </c>
      <c r="G215" s="316" t="s">
        <v>2965</v>
      </c>
      <c r="H215" s="316"/>
      <c r="I215" s="316"/>
      <c r="J215" s="318"/>
      <c r="K215" s="318"/>
      <c r="L215" s="318"/>
      <c r="M215" s="318">
        <v>102</v>
      </c>
      <c r="N215" s="318"/>
      <c r="O215" s="318"/>
      <c r="P215" s="318"/>
      <c r="Q215" s="318"/>
      <c r="R215" s="318"/>
      <c r="S215" s="318"/>
      <c r="T215" s="318">
        <v>50</v>
      </c>
      <c r="U215" s="318"/>
      <c r="V215" s="318"/>
      <c r="W215" s="318"/>
      <c r="X215" s="318">
        <v>50</v>
      </c>
      <c r="Y215" s="318">
        <v>52</v>
      </c>
      <c r="Z215" s="318"/>
      <c r="AA215" s="318"/>
      <c r="AB215" s="318"/>
      <c r="AC215" s="318"/>
      <c r="AD215" s="318"/>
      <c r="AE215" s="318"/>
      <c r="AF215" s="318"/>
      <c r="AG215" s="318">
        <v>52</v>
      </c>
      <c r="AH215" s="277" t="s">
        <v>3115</v>
      </c>
    </row>
    <row r="216" spans="1:34" ht="75.599999999999994">
      <c r="A216" s="308">
        <v>191</v>
      </c>
      <c r="B216" s="316" t="s">
        <v>3580</v>
      </c>
      <c r="C216" s="316" t="s">
        <v>3606</v>
      </c>
      <c r="D216" s="316" t="s">
        <v>3607</v>
      </c>
      <c r="E216" s="317">
        <v>107000</v>
      </c>
      <c r="F216" s="316" t="s">
        <v>3598</v>
      </c>
      <c r="G216" s="316" t="s">
        <v>3264</v>
      </c>
      <c r="H216" s="316"/>
      <c r="I216" s="316"/>
      <c r="J216" s="318"/>
      <c r="K216" s="318"/>
      <c r="L216" s="318"/>
      <c r="M216" s="318">
        <v>1850</v>
      </c>
      <c r="N216" s="318"/>
      <c r="O216" s="318"/>
      <c r="P216" s="318"/>
      <c r="Q216" s="318"/>
      <c r="R216" s="318">
        <v>650</v>
      </c>
      <c r="S216" s="318"/>
      <c r="T216" s="318">
        <v>300</v>
      </c>
      <c r="U216" s="318"/>
      <c r="V216" s="318"/>
      <c r="W216" s="318">
        <v>480</v>
      </c>
      <c r="X216" s="318">
        <v>1430</v>
      </c>
      <c r="Y216" s="318">
        <v>320</v>
      </c>
      <c r="Z216" s="318"/>
      <c r="AA216" s="318">
        <v>100</v>
      </c>
      <c r="AB216" s="318"/>
      <c r="AC216" s="318"/>
      <c r="AD216" s="318"/>
      <c r="AE216" s="318"/>
      <c r="AF216" s="318"/>
      <c r="AG216" s="318">
        <v>420</v>
      </c>
      <c r="AH216" s="316" t="s">
        <v>3608</v>
      </c>
    </row>
    <row r="217" spans="1:34" ht="15">
      <c r="A217" s="319"/>
      <c r="B217" s="320"/>
      <c r="C217" s="316" t="s">
        <v>12</v>
      </c>
      <c r="D217" s="316"/>
      <c r="E217" s="317"/>
      <c r="F217" s="316"/>
      <c r="G217" s="316"/>
      <c r="H217" s="316"/>
      <c r="I217" s="316"/>
      <c r="J217" s="318"/>
      <c r="K217" s="318"/>
      <c r="L217" s="318"/>
      <c r="M217" s="321">
        <f>SUM(M9:M216)</f>
        <v>223754</v>
      </c>
      <c r="N217" s="321"/>
      <c r="O217" s="321">
        <f t="shared" ref="O217:AG217" si="0">SUM(O9:O216)</f>
        <v>7</v>
      </c>
      <c r="P217" s="321">
        <f t="shared" si="0"/>
        <v>30965</v>
      </c>
      <c r="Q217" s="321">
        <f t="shared" si="0"/>
        <v>13000</v>
      </c>
      <c r="R217" s="321">
        <f t="shared" si="0"/>
        <v>54458</v>
      </c>
      <c r="S217" s="321">
        <f t="shared" si="0"/>
        <v>0</v>
      </c>
      <c r="T217" s="321">
        <f t="shared" si="0"/>
        <v>17862</v>
      </c>
      <c r="U217" s="321">
        <f t="shared" si="0"/>
        <v>6237</v>
      </c>
      <c r="V217" s="321">
        <f t="shared" si="0"/>
        <v>200</v>
      </c>
      <c r="W217" s="321">
        <f t="shared" si="0"/>
        <v>70708</v>
      </c>
      <c r="X217" s="321">
        <f t="shared" si="0"/>
        <v>190922</v>
      </c>
      <c r="Y217" s="321">
        <f t="shared" si="0"/>
        <v>27416</v>
      </c>
      <c r="Z217" s="321">
        <f t="shared" si="0"/>
        <v>2097</v>
      </c>
      <c r="AA217" s="321">
        <f t="shared" si="0"/>
        <v>100</v>
      </c>
      <c r="AB217" s="321">
        <f t="shared" si="0"/>
        <v>0</v>
      </c>
      <c r="AC217" s="321">
        <f t="shared" si="0"/>
        <v>1919</v>
      </c>
      <c r="AD217" s="321">
        <f t="shared" si="0"/>
        <v>180</v>
      </c>
      <c r="AE217" s="321">
        <f t="shared" si="0"/>
        <v>1284</v>
      </c>
      <c r="AF217" s="321">
        <f t="shared" si="0"/>
        <v>132</v>
      </c>
      <c r="AG217" s="321">
        <f t="shared" si="0"/>
        <v>33132</v>
      </c>
      <c r="AH217" s="320"/>
    </row>
  </sheetData>
  <mergeCells count="60">
    <mergeCell ref="AH3:AH5"/>
    <mergeCell ref="O4:O5"/>
    <mergeCell ref="A2:AH2"/>
    <mergeCell ref="A3:A5"/>
    <mergeCell ref="B3:B5"/>
    <mergeCell ref="C3:C5"/>
    <mergeCell ref="D3:D5"/>
    <mergeCell ref="E3:E5"/>
    <mergeCell ref="F3:M3"/>
    <mergeCell ref="N3:X3"/>
    <mergeCell ref="Y3:AG4"/>
    <mergeCell ref="Q4:Q5"/>
    <mergeCell ref="R4:R5"/>
    <mergeCell ref="S4:S5"/>
    <mergeCell ref="T4:T5"/>
    <mergeCell ref="U4:U5"/>
    <mergeCell ref="M9:M11"/>
    <mergeCell ref="V4:V5"/>
    <mergeCell ref="W4:W5"/>
    <mergeCell ref="X4:X5"/>
    <mergeCell ref="A7:A8"/>
    <mergeCell ref="B7:B8"/>
    <mergeCell ref="C7:C8"/>
    <mergeCell ref="D7:D8"/>
    <mergeCell ref="E7:E8"/>
    <mergeCell ref="M7:M8"/>
    <mergeCell ref="P4:P5"/>
    <mergeCell ref="F4:H4"/>
    <mergeCell ref="I4:K4"/>
    <mergeCell ref="L4:L5"/>
    <mergeCell ref="M4:M5"/>
    <mergeCell ref="N4:N5"/>
    <mergeCell ref="A9:A11"/>
    <mergeCell ref="B9:B11"/>
    <mergeCell ref="C9:C11"/>
    <mergeCell ref="D9:D11"/>
    <mergeCell ref="E9:E11"/>
    <mergeCell ref="M16:M17"/>
    <mergeCell ref="A12:A14"/>
    <mergeCell ref="B12:B14"/>
    <mergeCell ref="C12:C14"/>
    <mergeCell ref="D12:D14"/>
    <mergeCell ref="E12:E14"/>
    <mergeCell ref="M12:M14"/>
    <mergeCell ref="AH78:AH79"/>
    <mergeCell ref="A1:AH1"/>
    <mergeCell ref="M56:M57"/>
    <mergeCell ref="X56:X57"/>
    <mergeCell ref="AG56:AG57"/>
    <mergeCell ref="M60:M61"/>
    <mergeCell ref="AG60:AG61"/>
    <mergeCell ref="M78:M79"/>
    <mergeCell ref="AG78:AG79"/>
    <mergeCell ref="X12:X14"/>
    <mergeCell ref="Y12:Y14"/>
    <mergeCell ref="A16:A17"/>
    <mergeCell ref="B16:B17"/>
    <mergeCell ref="C16:C17"/>
    <mergeCell ref="D16:D17"/>
    <mergeCell ref="E16:E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84"/>
  <sheetViews>
    <sheetView workbookViewId="0">
      <selection sqref="A1:L1"/>
    </sheetView>
  </sheetViews>
  <sheetFormatPr defaultRowHeight="14.4"/>
  <sheetData>
    <row r="1" spans="1:12">
      <c r="A1" s="550" t="s">
        <v>2168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</row>
    <row r="2" spans="1:12">
      <c r="A2" s="606" t="s">
        <v>2169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8"/>
    </row>
    <row r="3" spans="1:12">
      <c r="A3" s="238"/>
      <c r="B3" s="609" t="s">
        <v>2159</v>
      </c>
      <c r="C3" s="610"/>
      <c r="D3" s="610"/>
      <c r="E3" s="610"/>
      <c r="F3" s="611"/>
      <c r="G3" s="609" t="s">
        <v>2160</v>
      </c>
      <c r="H3" s="610"/>
      <c r="I3" s="610"/>
      <c r="J3" s="610"/>
      <c r="K3" s="611"/>
      <c r="L3" s="238"/>
    </row>
    <row r="4" spans="1:12" ht="24.6">
      <c r="A4" s="238" t="s">
        <v>2017</v>
      </c>
      <c r="B4" s="238" t="s">
        <v>2161</v>
      </c>
      <c r="C4" s="238" t="s">
        <v>2162</v>
      </c>
      <c r="D4" s="238" t="s">
        <v>2163</v>
      </c>
      <c r="E4" s="238" t="s">
        <v>2164</v>
      </c>
      <c r="F4" s="238" t="s">
        <v>38</v>
      </c>
      <c r="G4" s="238" t="s">
        <v>2161</v>
      </c>
      <c r="H4" s="238" t="s">
        <v>2162</v>
      </c>
      <c r="I4" s="238" t="s">
        <v>2163</v>
      </c>
      <c r="J4" s="238" t="s">
        <v>2164</v>
      </c>
      <c r="K4" s="238" t="s">
        <v>38</v>
      </c>
      <c r="L4" s="239" t="s">
        <v>2165</v>
      </c>
    </row>
    <row r="5" spans="1:12">
      <c r="A5" s="238" t="s">
        <v>2166</v>
      </c>
      <c r="B5" s="240">
        <v>6392</v>
      </c>
      <c r="C5" s="240">
        <v>0</v>
      </c>
      <c r="D5" s="240">
        <v>511</v>
      </c>
      <c r="E5" s="240">
        <v>200</v>
      </c>
      <c r="F5" s="240">
        <v>7103</v>
      </c>
      <c r="G5" s="240">
        <v>5600</v>
      </c>
      <c r="H5" s="240">
        <v>0</v>
      </c>
      <c r="I5" s="240">
        <v>448</v>
      </c>
      <c r="J5" s="240">
        <v>195</v>
      </c>
      <c r="K5" s="240">
        <v>6243</v>
      </c>
      <c r="L5" s="240">
        <v>860</v>
      </c>
    </row>
    <row r="6" spans="1:12">
      <c r="A6" s="241">
        <v>35490</v>
      </c>
      <c r="B6" s="240">
        <v>6500</v>
      </c>
      <c r="C6" s="240">
        <v>0</v>
      </c>
      <c r="D6" s="240">
        <v>520</v>
      </c>
      <c r="E6" s="240">
        <v>200</v>
      </c>
      <c r="F6" s="240">
        <v>7220</v>
      </c>
      <c r="G6" s="240">
        <v>5600</v>
      </c>
      <c r="H6" s="240">
        <v>0</v>
      </c>
      <c r="I6" s="240">
        <v>448</v>
      </c>
      <c r="J6" s="240">
        <v>195</v>
      </c>
      <c r="K6" s="240">
        <v>6243</v>
      </c>
      <c r="L6" s="240">
        <v>977</v>
      </c>
    </row>
    <row r="7" spans="1:12">
      <c r="A7" s="241">
        <v>35521</v>
      </c>
      <c r="B7" s="240">
        <v>6500</v>
      </c>
      <c r="C7" s="240">
        <v>0</v>
      </c>
      <c r="D7" s="240">
        <v>520</v>
      </c>
      <c r="E7" s="240">
        <v>200</v>
      </c>
      <c r="F7" s="240">
        <v>7220</v>
      </c>
      <c r="G7" s="240">
        <v>5600</v>
      </c>
      <c r="H7" s="240">
        <v>0</v>
      </c>
      <c r="I7" s="240">
        <v>448</v>
      </c>
      <c r="J7" s="240">
        <v>195</v>
      </c>
      <c r="K7" s="240">
        <v>6243</v>
      </c>
      <c r="L7" s="240">
        <v>977</v>
      </c>
    </row>
    <row r="8" spans="1:12">
      <c r="A8" s="241">
        <v>35551</v>
      </c>
      <c r="B8" s="240">
        <v>6500</v>
      </c>
      <c r="C8" s="240">
        <v>0</v>
      </c>
      <c r="D8" s="240">
        <v>520</v>
      </c>
      <c r="E8" s="240">
        <v>200</v>
      </c>
      <c r="F8" s="240">
        <v>7220</v>
      </c>
      <c r="G8" s="240">
        <v>5750</v>
      </c>
      <c r="H8" s="240">
        <v>0</v>
      </c>
      <c r="I8" s="240">
        <v>460</v>
      </c>
      <c r="J8" s="240">
        <v>200</v>
      </c>
      <c r="K8" s="240">
        <v>6410</v>
      </c>
      <c r="L8" s="240">
        <v>810</v>
      </c>
    </row>
    <row r="9" spans="1:12">
      <c r="A9" s="241">
        <v>35582</v>
      </c>
      <c r="B9" s="240">
        <v>6500</v>
      </c>
      <c r="C9" s="240">
        <v>0</v>
      </c>
      <c r="D9" s="240">
        <v>520</v>
      </c>
      <c r="E9" s="240">
        <v>200</v>
      </c>
      <c r="F9" s="240">
        <v>7220</v>
      </c>
      <c r="G9" s="240">
        <v>5750</v>
      </c>
      <c r="H9" s="240">
        <v>0</v>
      </c>
      <c r="I9" s="240">
        <v>460</v>
      </c>
      <c r="J9" s="240">
        <v>200</v>
      </c>
      <c r="K9" s="240">
        <v>6410</v>
      </c>
      <c r="L9" s="240">
        <v>810</v>
      </c>
    </row>
    <row r="10" spans="1:12">
      <c r="A10" s="241">
        <v>35612</v>
      </c>
      <c r="B10" s="240">
        <v>6500</v>
      </c>
      <c r="C10" s="240">
        <v>0</v>
      </c>
      <c r="D10" s="240">
        <v>845</v>
      </c>
      <c r="E10" s="240">
        <v>200</v>
      </c>
      <c r="F10" s="240">
        <v>7545</v>
      </c>
      <c r="G10" s="240">
        <v>5750</v>
      </c>
      <c r="H10" s="240">
        <v>0</v>
      </c>
      <c r="I10" s="240">
        <v>748</v>
      </c>
      <c r="J10" s="240">
        <v>200</v>
      </c>
      <c r="K10" s="240">
        <v>6698</v>
      </c>
      <c r="L10" s="240">
        <v>847</v>
      </c>
    </row>
    <row r="11" spans="1:12">
      <c r="A11" s="241">
        <v>35643</v>
      </c>
      <c r="B11" s="240">
        <v>6500</v>
      </c>
      <c r="C11" s="240">
        <v>0</v>
      </c>
      <c r="D11" s="240">
        <v>845</v>
      </c>
      <c r="E11" s="240">
        <v>200</v>
      </c>
      <c r="F11" s="240">
        <v>7545</v>
      </c>
      <c r="G11" s="240">
        <v>5750</v>
      </c>
      <c r="H11" s="240">
        <v>0</v>
      </c>
      <c r="I11" s="240">
        <v>748</v>
      </c>
      <c r="J11" s="240">
        <v>200</v>
      </c>
      <c r="K11" s="240">
        <v>6698</v>
      </c>
      <c r="L11" s="240">
        <v>847</v>
      </c>
    </row>
    <row r="12" spans="1:12">
      <c r="A12" s="241">
        <v>35674</v>
      </c>
      <c r="B12" s="240">
        <v>6500</v>
      </c>
      <c r="C12" s="240">
        <v>0</v>
      </c>
      <c r="D12" s="240">
        <v>845</v>
      </c>
      <c r="E12" s="240">
        <v>200</v>
      </c>
      <c r="F12" s="240">
        <v>7545</v>
      </c>
      <c r="G12" s="240">
        <v>5750</v>
      </c>
      <c r="H12" s="240">
        <v>0</v>
      </c>
      <c r="I12" s="240">
        <v>748</v>
      </c>
      <c r="J12" s="240">
        <v>200</v>
      </c>
      <c r="K12" s="240">
        <v>6698</v>
      </c>
      <c r="L12" s="240">
        <v>847</v>
      </c>
    </row>
    <row r="13" spans="1:12">
      <c r="A13" s="241">
        <v>35704</v>
      </c>
      <c r="B13" s="240">
        <v>6500</v>
      </c>
      <c r="C13" s="240">
        <v>0</v>
      </c>
      <c r="D13" s="240">
        <v>845</v>
      </c>
      <c r="E13" s="240">
        <v>200</v>
      </c>
      <c r="F13" s="240">
        <v>7545</v>
      </c>
      <c r="G13" s="240">
        <v>5750</v>
      </c>
      <c r="H13" s="240">
        <v>0</v>
      </c>
      <c r="I13" s="240">
        <v>748</v>
      </c>
      <c r="J13" s="240">
        <v>200</v>
      </c>
      <c r="K13" s="240">
        <v>6698</v>
      </c>
      <c r="L13" s="240">
        <v>847</v>
      </c>
    </row>
    <row r="14" spans="1:12">
      <c r="A14" s="241">
        <v>35735</v>
      </c>
      <c r="B14" s="240">
        <v>6500</v>
      </c>
      <c r="C14" s="240">
        <v>0</v>
      </c>
      <c r="D14" s="240">
        <v>845</v>
      </c>
      <c r="E14" s="240">
        <v>200</v>
      </c>
      <c r="F14" s="240">
        <v>7545</v>
      </c>
      <c r="G14" s="240">
        <v>5750</v>
      </c>
      <c r="H14" s="240">
        <v>0</v>
      </c>
      <c r="I14" s="240">
        <v>748</v>
      </c>
      <c r="J14" s="240">
        <v>200</v>
      </c>
      <c r="K14" s="240">
        <v>6698</v>
      </c>
      <c r="L14" s="240">
        <v>847</v>
      </c>
    </row>
    <row r="15" spans="1:12">
      <c r="A15" s="241">
        <v>35765</v>
      </c>
      <c r="B15" s="240">
        <v>6500</v>
      </c>
      <c r="C15" s="240">
        <v>0</v>
      </c>
      <c r="D15" s="240">
        <v>845</v>
      </c>
      <c r="E15" s="240">
        <v>200</v>
      </c>
      <c r="F15" s="240">
        <v>7545</v>
      </c>
      <c r="G15" s="240">
        <v>5750</v>
      </c>
      <c r="H15" s="240">
        <v>0</v>
      </c>
      <c r="I15" s="240">
        <v>748</v>
      </c>
      <c r="J15" s="240">
        <v>200</v>
      </c>
      <c r="K15" s="240">
        <v>6698</v>
      </c>
      <c r="L15" s="240">
        <v>847</v>
      </c>
    </row>
    <row r="16" spans="1:12">
      <c r="A16" s="241">
        <v>35796</v>
      </c>
      <c r="B16" s="240">
        <v>6500</v>
      </c>
      <c r="C16" s="240">
        <v>0</v>
      </c>
      <c r="D16" s="240">
        <v>1040</v>
      </c>
      <c r="E16" s="240">
        <v>200</v>
      </c>
      <c r="F16" s="240">
        <v>7740</v>
      </c>
      <c r="G16" s="240">
        <v>5750</v>
      </c>
      <c r="H16" s="240">
        <v>0</v>
      </c>
      <c r="I16" s="240">
        <v>920</v>
      </c>
      <c r="J16" s="240">
        <v>200</v>
      </c>
      <c r="K16" s="240">
        <v>6870</v>
      </c>
      <c r="L16" s="240">
        <v>870</v>
      </c>
    </row>
    <row r="17" spans="1:12">
      <c r="A17" s="241">
        <v>35827</v>
      </c>
      <c r="B17" s="240">
        <v>6700</v>
      </c>
      <c r="C17" s="240">
        <v>0</v>
      </c>
      <c r="D17" s="240">
        <v>1072</v>
      </c>
      <c r="E17" s="240">
        <v>200</v>
      </c>
      <c r="F17" s="240">
        <v>7972</v>
      </c>
      <c r="G17" s="240">
        <v>5750</v>
      </c>
      <c r="H17" s="240">
        <v>0</v>
      </c>
      <c r="I17" s="240">
        <v>920</v>
      </c>
      <c r="J17" s="240">
        <v>200</v>
      </c>
      <c r="K17" s="240">
        <v>6870</v>
      </c>
      <c r="L17" s="240">
        <v>1102</v>
      </c>
    </row>
    <row r="18" spans="1:12">
      <c r="A18" s="241">
        <v>35855</v>
      </c>
      <c r="B18" s="240">
        <v>6700</v>
      </c>
      <c r="C18" s="240">
        <v>0</v>
      </c>
      <c r="D18" s="240">
        <v>1072</v>
      </c>
      <c r="E18" s="240">
        <v>200</v>
      </c>
      <c r="F18" s="240">
        <v>7972</v>
      </c>
      <c r="G18" s="240">
        <v>5750</v>
      </c>
      <c r="H18" s="240">
        <v>0</v>
      </c>
      <c r="I18" s="240">
        <v>920</v>
      </c>
      <c r="J18" s="240">
        <v>200</v>
      </c>
      <c r="K18" s="240">
        <v>6870</v>
      </c>
      <c r="L18" s="240">
        <v>1102</v>
      </c>
    </row>
    <row r="19" spans="1:12">
      <c r="A19" s="241">
        <v>35886</v>
      </c>
      <c r="B19" s="240">
        <v>6700</v>
      </c>
      <c r="C19" s="240">
        <v>0</v>
      </c>
      <c r="D19" s="240">
        <v>1072</v>
      </c>
      <c r="E19" s="240">
        <v>200</v>
      </c>
      <c r="F19" s="240">
        <v>7972</v>
      </c>
      <c r="G19" s="240">
        <v>5750</v>
      </c>
      <c r="H19" s="240">
        <v>0</v>
      </c>
      <c r="I19" s="240">
        <v>920</v>
      </c>
      <c r="J19" s="240">
        <v>200</v>
      </c>
      <c r="K19" s="240">
        <v>6870</v>
      </c>
      <c r="L19" s="240">
        <v>1102</v>
      </c>
    </row>
    <row r="20" spans="1:12">
      <c r="A20" s="241">
        <v>35916</v>
      </c>
      <c r="B20" s="240">
        <v>6700</v>
      </c>
      <c r="C20" s="240">
        <v>0</v>
      </c>
      <c r="D20" s="240">
        <v>1072</v>
      </c>
      <c r="E20" s="240">
        <v>206</v>
      </c>
      <c r="F20" s="240">
        <v>7978</v>
      </c>
      <c r="G20" s="240">
        <v>5900</v>
      </c>
      <c r="H20" s="240">
        <v>0</v>
      </c>
      <c r="I20" s="240">
        <v>944</v>
      </c>
      <c r="J20" s="240">
        <v>200</v>
      </c>
      <c r="K20" s="240">
        <v>7044</v>
      </c>
      <c r="L20" s="240">
        <v>934</v>
      </c>
    </row>
    <row r="21" spans="1:12">
      <c r="A21" s="241">
        <v>35947</v>
      </c>
      <c r="B21" s="240">
        <v>6700</v>
      </c>
      <c r="C21" s="240">
        <v>0</v>
      </c>
      <c r="D21" s="240">
        <v>1072</v>
      </c>
      <c r="E21" s="240">
        <v>206</v>
      </c>
      <c r="F21" s="240">
        <v>7978</v>
      </c>
      <c r="G21" s="240">
        <v>5900</v>
      </c>
      <c r="H21" s="240">
        <v>0</v>
      </c>
      <c r="I21" s="240">
        <v>944</v>
      </c>
      <c r="J21" s="240">
        <v>590</v>
      </c>
      <c r="K21" s="240">
        <v>7434</v>
      </c>
      <c r="L21" s="240">
        <v>544</v>
      </c>
    </row>
    <row r="22" spans="1:12">
      <c r="A22" s="241">
        <v>35977</v>
      </c>
      <c r="B22" s="240">
        <v>6700</v>
      </c>
      <c r="C22" s="240">
        <v>0</v>
      </c>
      <c r="D22" s="240">
        <v>1474</v>
      </c>
      <c r="E22" s="240">
        <v>670</v>
      </c>
      <c r="F22" s="240">
        <v>8844</v>
      </c>
      <c r="G22" s="240">
        <v>5900</v>
      </c>
      <c r="H22" s="240">
        <v>0</v>
      </c>
      <c r="I22" s="240">
        <v>1298</v>
      </c>
      <c r="J22" s="240">
        <v>590</v>
      </c>
      <c r="K22" s="240">
        <v>7788</v>
      </c>
      <c r="L22" s="240">
        <v>1056</v>
      </c>
    </row>
    <row r="23" spans="1:12">
      <c r="A23" s="241">
        <v>36008</v>
      </c>
      <c r="B23" s="240">
        <v>6700</v>
      </c>
      <c r="C23" s="240">
        <v>0</v>
      </c>
      <c r="D23" s="240">
        <v>1474</v>
      </c>
      <c r="E23" s="240">
        <v>670</v>
      </c>
      <c r="F23" s="240">
        <v>8844</v>
      </c>
      <c r="G23" s="240">
        <v>5900</v>
      </c>
      <c r="H23" s="240">
        <v>0</v>
      </c>
      <c r="I23" s="240">
        <v>1298</v>
      </c>
      <c r="J23" s="240">
        <v>590</v>
      </c>
      <c r="K23" s="240">
        <v>7788</v>
      </c>
      <c r="L23" s="240">
        <v>1056</v>
      </c>
    </row>
    <row r="24" spans="1:12">
      <c r="A24" s="241">
        <v>36039</v>
      </c>
      <c r="B24" s="240">
        <v>6700</v>
      </c>
      <c r="C24" s="240">
        <v>0</v>
      </c>
      <c r="D24" s="240">
        <v>1474</v>
      </c>
      <c r="E24" s="240">
        <v>670</v>
      </c>
      <c r="F24" s="240">
        <v>8844</v>
      </c>
      <c r="G24" s="240">
        <v>5900</v>
      </c>
      <c r="H24" s="240">
        <v>0</v>
      </c>
      <c r="I24" s="240">
        <v>1298</v>
      </c>
      <c r="J24" s="240">
        <v>590</v>
      </c>
      <c r="K24" s="240">
        <v>7788</v>
      </c>
      <c r="L24" s="240">
        <v>1056</v>
      </c>
    </row>
    <row r="25" spans="1:12">
      <c r="A25" s="241">
        <v>36069</v>
      </c>
      <c r="B25" s="240">
        <v>6700</v>
      </c>
      <c r="C25" s="240">
        <v>0</v>
      </c>
      <c r="D25" s="240">
        <v>1474</v>
      </c>
      <c r="E25" s="240">
        <v>670</v>
      </c>
      <c r="F25" s="240">
        <v>8844</v>
      </c>
      <c r="G25" s="240">
        <v>5900</v>
      </c>
      <c r="H25" s="240">
        <v>0</v>
      </c>
      <c r="I25" s="240">
        <v>1298</v>
      </c>
      <c r="J25" s="240">
        <v>590</v>
      </c>
      <c r="K25" s="240">
        <v>7788</v>
      </c>
      <c r="L25" s="240">
        <v>1056</v>
      </c>
    </row>
    <row r="26" spans="1:12">
      <c r="A26" s="241">
        <v>36100</v>
      </c>
      <c r="B26" s="240">
        <v>6700</v>
      </c>
      <c r="C26" s="240">
        <v>0</v>
      </c>
      <c r="D26" s="240">
        <v>1474</v>
      </c>
      <c r="E26" s="240">
        <v>670</v>
      </c>
      <c r="F26" s="240">
        <v>8844</v>
      </c>
      <c r="G26" s="240">
        <v>5900</v>
      </c>
      <c r="H26" s="240">
        <v>0</v>
      </c>
      <c r="I26" s="240">
        <v>1298</v>
      </c>
      <c r="J26" s="240">
        <v>590</v>
      </c>
      <c r="K26" s="240">
        <v>7788</v>
      </c>
      <c r="L26" s="240">
        <v>1056</v>
      </c>
    </row>
    <row r="27" spans="1:12">
      <c r="A27" s="241">
        <v>36130</v>
      </c>
      <c r="B27" s="240">
        <v>6700</v>
      </c>
      <c r="C27" s="240">
        <v>0</v>
      </c>
      <c r="D27" s="240">
        <v>1474</v>
      </c>
      <c r="E27" s="240">
        <v>670</v>
      </c>
      <c r="F27" s="240">
        <v>8844</v>
      </c>
      <c r="G27" s="240">
        <v>5900</v>
      </c>
      <c r="H27" s="240">
        <v>0</v>
      </c>
      <c r="I27" s="240">
        <v>1298</v>
      </c>
      <c r="J27" s="240">
        <v>590</v>
      </c>
      <c r="K27" s="240">
        <v>7788</v>
      </c>
      <c r="L27" s="240">
        <v>1056</v>
      </c>
    </row>
    <row r="28" spans="1:12">
      <c r="A28" s="241">
        <v>36161</v>
      </c>
      <c r="B28" s="240">
        <v>6700</v>
      </c>
      <c r="C28" s="240">
        <v>0</v>
      </c>
      <c r="D28" s="240">
        <v>2144</v>
      </c>
      <c r="E28" s="240">
        <v>670</v>
      </c>
      <c r="F28" s="240">
        <v>9514</v>
      </c>
      <c r="G28" s="240">
        <v>5900</v>
      </c>
      <c r="H28" s="240">
        <v>0</v>
      </c>
      <c r="I28" s="240">
        <v>1888</v>
      </c>
      <c r="J28" s="240">
        <v>590</v>
      </c>
      <c r="K28" s="240">
        <v>8378</v>
      </c>
      <c r="L28" s="240">
        <v>1136</v>
      </c>
    </row>
    <row r="29" spans="1:12">
      <c r="A29" s="241">
        <v>36192</v>
      </c>
      <c r="B29" s="240">
        <v>6900</v>
      </c>
      <c r="C29" s="240">
        <v>0</v>
      </c>
      <c r="D29" s="240">
        <v>2208</v>
      </c>
      <c r="E29" s="240">
        <v>690</v>
      </c>
      <c r="F29" s="240">
        <v>9798</v>
      </c>
      <c r="G29" s="240">
        <v>5900</v>
      </c>
      <c r="H29" s="240">
        <v>0</v>
      </c>
      <c r="I29" s="240">
        <v>1888</v>
      </c>
      <c r="J29" s="240">
        <v>590</v>
      </c>
      <c r="K29" s="240">
        <v>8378</v>
      </c>
      <c r="L29" s="240">
        <v>1420</v>
      </c>
    </row>
    <row r="30" spans="1:12">
      <c r="A30" s="241">
        <v>36220</v>
      </c>
      <c r="B30" s="240">
        <v>6900</v>
      </c>
      <c r="C30" s="240">
        <v>0</v>
      </c>
      <c r="D30" s="240">
        <v>2208</v>
      </c>
      <c r="E30" s="240">
        <v>690</v>
      </c>
      <c r="F30" s="240">
        <v>9798</v>
      </c>
      <c r="G30" s="240">
        <v>5900</v>
      </c>
      <c r="H30" s="240">
        <v>0</v>
      </c>
      <c r="I30" s="240">
        <v>1888</v>
      </c>
      <c r="J30" s="240">
        <v>590</v>
      </c>
      <c r="K30" s="240">
        <v>8378</v>
      </c>
      <c r="L30" s="240">
        <v>1420</v>
      </c>
    </row>
    <row r="31" spans="1:12">
      <c r="A31" s="241">
        <v>36251</v>
      </c>
      <c r="B31" s="240">
        <v>6900</v>
      </c>
      <c r="C31" s="240">
        <v>0</v>
      </c>
      <c r="D31" s="240">
        <v>2208</v>
      </c>
      <c r="E31" s="240">
        <v>690</v>
      </c>
      <c r="F31" s="240">
        <v>9798</v>
      </c>
      <c r="G31" s="240">
        <v>5900</v>
      </c>
      <c r="H31" s="240">
        <v>0</v>
      </c>
      <c r="I31" s="240">
        <v>1888</v>
      </c>
      <c r="J31" s="240">
        <v>590</v>
      </c>
      <c r="K31" s="240">
        <v>8378</v>
      </c>
      <c r="L31" s="240">
        <v>1420</v>
      </c>
    </row>
    <row r="32" spans="1:12">
      <c r="A32" s="241">
        <v>36281</v>
      </c>
      <c r="B32" s="240">
        <v>6900</v>
      </c>
      <c r="C32" s="240">
        <v>0</v>
      </c>
      <c r="D32" s="240">
        <v>2208</v>
      </c>
      <c r="E32" s="240">
        <v>690</v>
      </c>
      <c r="F32" s="240">
        <v>9798</v>
      </c>
      <c r="G32" s="240">
        <v>6050</v>
      </c>
      <c r="H32" s="240">
        <v>0</v>
      </c>
      <c r="I32" s="240">
        <v>1936</v>
      </c>
      <c r="J32" s="240">
        <v>605</v>
      </c>
      <c r="K32" s="240">
        <v>8591</v>
      </c>
      <c r="L32" s="240">
        <v>1207</v>
      </c>
    </row>
    <row r="33" spans="1:12">
      <c r="A33" s="241">
        <v>36312</v>
      </c>
      <c r="B33" s="240">
        <v>6900</v>
      </c>
      <c r="C33" s="240">
        <v>0</v>
      </c>
      <c r="D33" s="240">
        <v>2208</v>
      </c>
      <c r="E33" s="240">
        <v>690</v>
      </c>
      <c r="F33" s="240">
        <v>9798</v>
      </c>
      <c r="G33" s="240">
        <v>6050</v>
      </c>
      <c r="H33" s="240">
        <v>0</v>
      </c>
      <c r="I33" s="240">
        <v>1936</v>
      </c>
      <c r="J33" s="240">
        <v>605</v>
      </c>
      <c r="K33" s="240">
        <v>8591</v>
      </c>
      <c r="L33" s="240">
        <v>1207</v>
      </c>
    </row>
    <row r="34" spans="1:12">
      <c r="A34" s="241">
        <v>36342</v>
      </c>
      <c r="B34" s="240">
        <v>6900</v>
      </c>
      <c r="C34" s="240">
        <v>0</v>
      </c>
      <c r="D34" s="240">
        <v>2553</v>
      </c>
      <c r="E34" s="240">
        <v>690</v>
      </c>
      <c r="F34" s="240">
        <v>10143</v>
      </c>
      <c r="G34" s="240">
        <v>6050</v>
      </c>
      <c r="H34" s="240">
        <v>0</v>
      </c>
      <c r="I34" s="240">
        <v>2239</v>
      </c>
      <c r="J34" s="240">
        <v>605</v>
      </c>
      <c r="K34" s="240">
        <v>8894</v>
      </c>
      <c r="L34" s="240">
        <v>1249</v>
      </c>
    </row>
    <row r="35" spans="1:12">
      <c r="A35" s="241">
        <v>36373</v>
      </c>
      <c r="B35" s="240">
        <v>6900</v>
      </c>
      <c r="C35" s="240">
        <v>0</v>
      </c>
      <c r="D35" s="240">
        <v>2553</v>
      </c>
      <c r="E35" s="240">
        <v>690</v>
      </c>
      <c r="F35" s="240">
        <v>10143</v>
      </c>
      <c r="G35" s="240">
        <v>6050</v>
      </c>
      <c r="H35" s="240">
        <v>0</v>
      </c>
      <c r="I35" s="240">
        <v>2239</v>
      </c>
      <c r="J35" s="240">
        <v>605</v>
      </c>
      <c r="K35" s="240">
        <v>8894</v>
      </c>
      <c r="L35" s="240">
        <v>1249</v>
      </c>
    </row>
    <row r="36" spans="1:12">
      <c r="A36" s="241">
        <v>36404</v>
      </c>
      <c r="B36" s="240">
        <v>6900</v>
      </c>
      <c r="C36" s="240">
        <v>0</v>
      </c>
      <c r="D36" s="240">
        <v>2553</v>
      </c>
      <c r="E36" s="240">
        <v>690</v>
      </c>
      <c r="F36" s="240">
        <v>10143</v>
      </c>
      <c r="G36" s="240">
        <v>6050</v>
      </c>
      <c r="H36" s="240">
        <v>0</v>
      </c>
      <c r="I36" s="240">
        <v>2239</v>
      </c>
      <c r="J36" s="240">
        <v>605</v>
      </c>
      <c r="K36" s="240">
        <v>8894</v>
      </c>
      <c r="L36" s="240">
        <v>1249</v>
      </c>
    </row>
    <row r="37" spans="1:12">
      <c r="A37" s="241">
        <v>36434</v>
      </c>
      <c r="B37" s="240">
        <v>6900</v>
      </c>
      <c r="C37" s="240">
        <v>0</v>
      </c>
      <c r="D37" s="240">
        <v>2553</v>
      </c>
      <c r="E37" s="240">
        <v>690</v>
      </c>
      <c r="F37" s="240">
        <v>10143</v>
      </c>
      <c r="G37" s="240">
        <v>6050</v>
      </c>
      <c r="H37" s="240">
        <v>0</v>
      </c>
      <c r="I37" s="240">
        <v>2239</v>
      </c>
      <c r="J37" s="240">
        <v>605</v>
      </c>
      <c r="K37" s="240">
        <v>8894</v>
      </c>
      <c r="L37" s="240">
        <v>1249</v>
      </c>
    </row>
    <row r="38" spans="1:12">
      <c r="A38" s="241">
        <v>36465</v>
      </c>
      <c r="B38" s="240">
        <v>6900</v>
      </c>
      <c r="C38" s="240">
        <v>0</v>
      </c>
      <c r="D38" s="240">
        <v>2553</v>
      </c>
      <c r="E38" s="240">
        <v>690</v>
      </c>
      <c r="F38" s="240">
        <v>10143</v>
      </c>
      <c r="G38" s="240">
        <v>6050</v>
      </c>
      <c r="H38" s="240">
        <v>0</v>
      </c>
      <c r="I38" s="240">
        <v>2239</v>
      </c>
      <c r="J38" s="240">
        <v>605</v>
      </c>
      <c r="K38" s="240">
        <v>8894</v>
      </c>
      <c r="L38" s="240">
        <v>1249</v>
      </c>
    </row>
    <row r="39" spans="1:12">
      <c r="A39" s="241">
        <v>36495</v>
      </c>
      <c r="B39" s="240">
        <v>6900</v>
      </c>
      <c r="C39" s="240">
        <v>0</v>
      </c>
      <c r="D39" s="240">
        <v>2553</v>
      </c>
      <c r="E39" s="240">
        <v>690</v>
      </c>
      <c r="F39" s="240">
        <v>10143</v>
      </c>
      <c r="G39" s="240">
        <v>6050</v>
      </c>
      <c r="H39" s="240">
        <v>0</v>
      </c>
      <c r="I39" s="240">
        <v>2239</v>
      </c>
      <c r="J39" s="240">
        <v>605</v>
      </c>
      <c r="K39" s="240">
        <v>8894</v>
      </c>
      <c r="L39" s="240">
        <v>1249</v>
      </c>
    </row>
    <row r="40" spans="1:12">
      <c r="A40" s="242">
        <v>36526</v>
      </c>
      <c r="B40" s="240">
        <v>6900</v>
      </c>
      <c r="C40" s="240">
        <v>0</v>
      </c>
      <c r="D40" s="240">
        <v>2622</v>
      </c>
      <c r="E40" s="240">
        <v>690</v>
      </c>
      <c r="F40" s="240">
        <v>10212</v>
      </c>
      <c r="G40" s="240">
        <v>6050</v>
      </c>
      <c r="H40" s="240">
        <v>0</v>
      </c>
      <c r="I40" s="240">
        <v>2299</v>
      </c>
      <c r="J40" s="240">
        <v>605</v>
      </c>
      <c r="K40" s="240">
        <v>8954</v>
      </c>
      <c r="L40" s="240">
        <v>1258</v>
      </c>
    </row>
    <row r="41" spans="1:12">
      <c r="A41" s="241">
        <v>36557</v>
      </c>
      <c r="B41" s="240">
        <v>7100</v>
      </c>
      <c r="C41" s="240">
        <v>0</v>
      </c>
      <c r="D41" s="240">
        <v>2698</v>
      </c>
      <c r="E41" s="240">
        <v>710</v>
      </c>
      <c r="F41" s="240">
        <v>10508</v>
      </c>
      <c r="G41" s="240">
        <v>6050</v>
      </c>
      <c r="H41" s="240">
        <v>0</v>
      </c>
      <c r="I41" s="240">
        <v>2299</v>
      </c>
      <c r="J41" s="240">
        <v>605</v>
      </c>
      <c r="K41" s="240">
        <v>8954</v>
      </c>
      <c r="L41" s="240">
        <v>1554</v>
      </c>
    </row>
    <row r="42" spans="1:12">
      <c r="A42" s="241">
        <v>36586</v>
      </c>
      <c r="B42" s="240">
        <v>7100</v>
      </c>
      <c r="C42" s="240">
        <v>0</v>
      </c>
      <c r="D42" s="240">
        <v>2698</v>
      </c>
      <c r="E42" s="240">
        <v>710</v>
      </c>
      <c r="F42" s="240">
        <v>10508</v>
      </c>
      <c r="G42" s="240">
        <v>6050</v>
      </c>
      <c r="H42" s="240">
        <v>0</v>
      </c>
      <c r="I42" s="240">
        <v>2299</v>
      </c>
      <c r="J42" s="240">
        <v>605</v>
      </c>
      <c r="K42" s="240">
        <v>8954</v>
      </c>
      <c r="L42" s="240">
        <v>1554</v>
      </c>
    </row>
    <row r="43" spans="1:12">
      <c r="A43" s="241">
        <v>36617</v>
      </c>
      <c r="B43" s="240">
        <v>7100</v>
      </c>
      <c r="C43" s="240">
        <v>0</v>
      </c>
      <c r="D43" s="240">
        <v>2698</v>
      </c>
      <c r="E43" s="240">
        <v>710</v>
      </c>
      <c r="F43" s="240">
        <v>10508</v>
      </c>
      <c r="G43" s="240">
        <v>6050</v>
      </c>
      <c r="H43" s="240">
        <v>0</v>
      </c>
      <c r="I43" s="240">
        <v>2299</v>
      </c>
      <c r="J43" s="240">
        <v>605</v>
      </c>
      <c r="K43" s="240">
        <v>8954</v>
      </c>
      <c r="L43" s="240">
        <v>1554</v>
      </c>
    </row>
    <row r="44" spans="1:12">
      <c r="A44" s="241">
        <v>36647</v>
      </c>
      <c r="B44" s="240">
        <v>7100</v>
      </c>
      <c r="C44" s="240">
        <v>0</v>
      </c>
      <c r="D44" s="240">
        <v>2698</v>
      </c>
      <c r="E44" s="240">
        <v>710</v>
      </c>
      <c r="F44" s="240">
        <v>10508</v>
      </c>
      <c r="G44" s="240">
        <v>6200</v>
      </c>
      <c r="H44" s="240">
        <v>0</v>
      </c>
      <c r="I44" s="240">
        <v>2356</v>
      </c>
      <c r="J44" s="240">
        <v>620</v>
      </c>
      <c r="K44" s="240">
        <v>9176</v>
      </c>
      <c r="L44" s="240">
        <v>1332</v>
      </c>
    </row>
    <row r="45" spans="1:12">
      <c r="A45" s="241">
        <v>36678</v>
      </c>
      <c r="B45" s="240">
        <v>7100</v>
      </c>
      <c r="C45" s="240">
        <v>0</v>
      </c>
      <c r="D45" s="240">
        <v>2698</v>
      </c>
      <c r="E45" s="240">
        <v>710</v>
      </c>
      <c r="F45" s="240">
        <v>10508</v>
      </c>
      <c r="G45" s="240">
        <v>6200</v>
      </c>
      <c r="H45" s="240">
        <v>0</v>
      </c>
      <c r="I45" s="240">
        <v>2356</v>
      </c>
      <c r="J45" s="240">
        <v>620</v>
      </c>
      <c r="K45" s="240">
        <v>9176</v>
      </c>
      <c r="L45" s="240">
        <v>1332</v>
      </c>
    </row>
    <row r="46" spans="1:12">
      <c r="A46" s="241">
        <v>36708</v>
      </c>
      <c r="B46" s="240">
        <v>7100</v>
      </c>
      <c r="C46" s="240">
        <v>0</v>
      </c>
      <c r="D46" s="240">
        <v>2911</v>
      </c>
      <c r="E46" s="240">
        <v>710</v>
      </c>
      <c r="F46" s="240">
        <v>10721</v>
      </c>
      <c r="G46" s="240">
        <v>6200</v>
      </c>
      <c r="H46" s="240">
        <v>0</v>
      </c>
      <c r="I46" s="240">
        <v>2542</v>
      </c>
      <c r="J46" s="240">
        <v>620</v>
      </c>
      <c r="K46" s="240">
        <v>9362</v>
      </c>
      <c r="L46" s="240">
        <v>1359</v>
      </c>
    </row>
    <row r="47" spans="1:12">
      <c r="A47" s="241">
        <v>36739</v>
      </c>
      <c r="B47" s="240">
        <v>7100</v>
      </c>
      <c r="C47" s="240">
        <v>0</v>
      </c>
      <c r="D47" s="240">
        <v>2911</v>
      </c>
      <c r="E47" s="240">
        <v>710</v>
      </c>
      <c r="F47" s="240">
        <v>10721</v>
      </c>
      <c r="G47" s="240">
        <v>6200</v>
      </c>
      <c r="H47" s="240">
        <v>0</v>
      </c>
      <c r="I47" s="240">
        <v>2542</v>
      </c>
      <c r="J47" s="240">
        <v>620</v>
      </c>
      <c r="K47" s="240">
        <v>9362</v>
      </c>
      <c r="L47" s="240">
        <v>1359</v>
      </c>
    </row>
    <row r="48" spans="1:12">
      <c r="A48" s="241">
        <v>36770</v>
      </c>
      <c r="B48" s="240">
        <v>7100</v>
      </c>
      <c r="C48" s="240">
        <v>0</v>
      </c>
      <c r="D48" s="240">
        <v>2911</v>
      </c>
      <c r="E48" s="240">
        <v>710</v>
      </c>
      <c r="F48" s="240">
        <v>10721</v>
      </c>
      <c r="G48" s="240">
        <v>6200</v>
      </c>
      <c r="H48" s="240">
        <v>0</v>
      </c>
      <c r="I48" s="240">
        <v>2542</v>
      </c>
      <c r="J48" s="240">
        <v>620</v>
      </c>
      <c r="K48" s="240">
        <v>9362</v>
      </c>
      <c r="L48" s="240">
        <v>1359</v>
      </c>
    </row>
    <row r="49" spans="1:12">
      <c r="A49" s="241">
        <v>36800</v>
      </c>
      <c r="B49" s="240">
        <v>7100</v>
      </c>
      <c r="C49" s="240">
        <v>0</v>
      </c>
      <c r="D49" s="240">
        <v>2911</v>
      </c>
      <c r="E49" s="240">
        <v>710</v>
      </c>
      <c r="F49" s="240">
        <v>10721</v>
      </c>
      <c r="G49" s="240">
        <v>6200</v>
      </c>
      <c r="H49" s="240">
        <v>0</v>
      </c>
      <c r="I49" s="240">
        <v>2542</v>
      </c>
      <c r="J49" s="240">
        <v>620</v>
      </c>
      <c r="K49" s="240">
        <v>9362</v>
      </c>
      <c r="L49" s="240">
        <v>1359</v>
      </c>
    </row>
    <row r="50" spans="1:12">
      <c r="A50" s="241">
        <v>36831</v>
      </c>
      <c r="B50" s="240">
        <v>7100</v>
      </c>
      <c r="C50" s="240">
        <v>0</v>
      </c>
      <c r="D50" s="240">
        <v>2911</v>
      </c>
      <c r="E50" s="240">
        <v>710</v>
      </c>
      <c r="F50" s="240">
        <v>10721</v>
      </c>
      <c r="G50" s="240">
        <v>6200</v>
      </c>
      <c r="H50" s="240">
        <v>0</v>
      </c>
      <c r="I50" s="240">
        <v>2542</v>
      </c>
      <c r="J50" s="240">
        <v>620</v>
      </c>
      <c r="K50" s="240">
        <v>9362</v>
      </c>
      <c r="L50" s="240">
        <v>1359</v>
      </c>
    </row>
    <row r="51" spans="1:12">
      <c r="A51" s="241">
        <v>36861</v>
      </c>
      <c r="B51" s="240">
        <v>7100</v>
      </c>
      <c r="C51" s="240">
        <v>0</v>
      </c>
      <c r="D51" s="240">
        <v>2911</v>
      </c>
      <c r="E51" s="240">
        <v>710</v>
      </c>
      <c r="F51" s="240">
        <v>10721</v>
      </c>
      <c r="G51" s="240">
        <v>6200</v>
      </c>
      <c r="H51" s="240">
        <v>0</v>
      </c>
      <c r="I51" s="240">
        <v>2542</v>
      </c>
      <c r="J51" s="240">
        <v>620</v>
      </c>
      <c r="K51" s="240">
        <v>9362</v>
      </c>
      <c r="L51" s="240">
        <v>1359</v>
      </c>
    </row>
    <row r="52" spans="1:12">
      <c r="A52" s="241">
        <v>36892</v>
      </c>
      <c r="B52" s="240">
        <v>7100</v>
      </c>
      <c r="C52" s="240">
        <v>0</v>
      </c>
      <c r="D52" s="240">
        <v>3053</v>
      </c>
      <c r="E52" s="240">
        <v>710</v>
      </c>
      <c r="F52" s="240">
        <v>10863</v>
      </c>
      <c r="G52" s="240">
        <v>6200</v>
      </c>
      <c r="H52" s="240">
        <v>0</v>
      </c>
      <c r="I52" s="240">
        <v>2666</v>
      </c>
      <c r="J52" s="240">
        <v>620</v>
      </c>
      <c r="K52" s="240">
        <v>9486</v>
      </c>
      <c r="L52" s="240">
        <v>1377</v>
      </c>
    </row>
    <row r="53" spans="1:12">
      <c r="A53" s="241">
        <v>36923</v>
      </c>
      <c r="B53" s="240">
        <v>7300</v>
      </c>
      <c r="C53" s="240">
        <v>0</v>
      </c>
      <c r="D53" s="240">
        <v>3139</v>
      </c>
      <c r="E53" s="240">
        <v>730</v>
      </c>
      <c r="F53" s="240">
        <v>11169</v>
      </c>
      <c r="G53" s="240">
        <v>6200</v>
      </c>
      <c r="H53" s="240">
        <v>0</v>
      </c>
      <c r="I53" s="240">
        <v>2666</v>
      </c>
      <c r="J53" s="240">
        <v>620</v>
      </c>
      <c r="K53" s="240">
        <v>9486</v>
      </c>
      <c r="L53" s="240">
        <v>1683</v>
      </c>
    </row>
    <row r="54" spans="1:12">
      <c r="A54" s="241">
        <v>36951</v>
      </c>
      <c r="B54" s="240">
        <v>7300</v>
      </c>
      <c r="C54" s="240">
        <v>0</v>
      </c>
      <c r="D54" s="240">
        <v>3139</v>
      </c>
      <c r="E54" s="240">
        <v>730</v>
      </c>
      <c r="F54" s="240">
        <v>11169</v>
      </c>
      <c r="G54" s="240">
        <v>6200</v>
      </c>
      <c r="H54" s="240">
        <v>0</v>
      </c>
      <c r="I54" s="240">
        <v>2666</v>
      </c>
      <c r="J54" s="240">
        <v>620</v>
      </c>
      <c r="K54" s="240">
        <v>9486</v>
      </c>
      <c r="L54" s="240">
        <v>1683</v>
      </c>
    </row>
    <row r="55" spans="1:12">
      <c r="A55" s="241">
        <v>36982</v>
      </c>
      <c r="B55" s="240">
        <v>7300</v>
      </c>
      <c r="C55" s="240">
        <v>0</v>
      </c>
      <c r="D55" s="240">
        <v>3139</v>
      </c>
      <c r="E55" s="240">
        <v>730</v>
      </c>
      <c r="F55" s="240">
        <v>11169</v>
      </c>
      <c r="G55" s="240">
        <v>6200</v>
      </c>
      <c r="H55" s="240">
        <v>0</v>
      </c>
      <c r="I55" s="240">
        <v>2666</v>
      </c>
      <c r="J55" s="240">
        <v>620</v>
      </c>
      <c r="K55" s="240">
        <v>9486</v>
      </c>
      <c r="L55" s="240">
        <v>1683</v>
      </c>
    </row>
    <row r="56" spans="1:12">
      <c r="A56" s="241">
        <v>37012</v>
      </c>
      <c r="B56" s="240">
        <v>7300</v>
      </c>
      <c r="C56" s="240">
        <v>0</v>
      </c>
      <c r="D56" s="240">
        <v>3139</v>
      </c>
      <c r="E56" s="240">
        <v>730</v>
      </c>
      <c r="F56" s="240">
        <v>11169</v>
      </c>
      <c r="G56" s="240">
        <v>6350</v>
      </c>
      <c r="H56" s="240">
        <v>0</v>
      </c>
      <c r="I56" s="240">
        <v>2731</v>
      </c>
      <c r="J56" s="240">
        <v>635</v>
      </c>
      <c r="K56" s="240">
        <v>9716</v>
      </c>
      <c r="L56" s="240">
        <v>1453</v>
      </c>
    </row>
    <row r="57" spans="1:12">
      <c r="A57" s="241">
        <v>37043</v>
      </c>
      <c r="B57" s="240">
        <v>7300</v>
      </c>
      <c r="C57" s="240">
        <v>0</v>
      </c>
      <c r="D57" s="240">
        <v>3139</v>
      </c>
      <c r="E57" s="240">
        <v>730</v>
      </c>
      <c r="F57" s="240">
        <v>11169</v>
      </c>
      <c r="G57" s="240">
        <v>6350</v>
      </c>
      <c r="H57" s="240">
        <v>0</v>
      </c>
      <c r="I57" s="240">
        <v>2731</v>
      </c>
      <c r="J57" s="240">
        <v>635</v>
      </c>
      <c r="K57" s="240">
        <v>9716</v>
      </c>
      <c r="L57" s="240">
        <v>1453</v>
      </c>
    </row>
    <row r="58" spans="1:12">
      <c r="A58" s="241">
        <v>37073</v>
      </c>
      <c r="B58" s="240">
        <v>7300</v>
      </c>
      <c r="C58" s="240">
        <v>0</v>
      </c>
      <c r="D58" s="240">
        <v>3285</v>
      </c>
      <c r="E58" s="240">
        <v>730</v>
      </c>
      <c r="F58" s="240">
        <v>11315</v>
      </c>
      <c r="G58" s="240">
        <v>6350</v>
      </c>
      <c r="H58" s="240">
        <v>0</v>
      </c>
      <c r="I58" s="240">
        <v>2858</v>
      </c>
      <c r="J58" s="240">
        <v>635</v>
      </c>
      <c r="K58" s="240">
        <v>9843</v>
      </c>
      <c r="L58" s="240">
        <v>1472</v>
      </c>
    </row>
    <row r="59" spans="1:12">
      <c r="A59" s="241">
        <v>37104</v>
      </c>
      <c r="B59" s="240">
        <v>7300</v>
      </c>
      <c r="C59" s="240">
        <v>0</v>
      </c>
      <c r="D59" s="240">
        <v>3285</v>
      </c>
      <c r="E59" s="240">
        <v>730</v>
      </c>
      <c r="F59" s="240">
        <v>11315</v>
      </c>
      <c r="G59" s="240">
        <v>6350</v>
      </c>
      <c r="H59" s="240">
        <v>0</v>
      </c>
      <c r="I59" s="240">
        <v>2858</v>
      </c>
      <c r="J59" s="240">
        <v>635</v>
      </c>
      <c r="K59" s="240">
        <v>9843</v>
      </c>
      <c r="L59" s="240">
        <v>1472</v>
      </c>
    </row>
    <row r="60" spans="1:12">
      <c r="A60" s="241">
        <v>37135</v>
      </c>
      <c r="B60" s="240">
        <v>7300</v>
      </c>
      <c r="C60" s="240">
        <v>0</v>
      </c>
      <c r="D60" s="240">
        <v>3285</v>
      </c>
      <c r="E60" s="240">
        <v>730</v>
      </c>
      <c r="F60" s="240">
        <v>11315</v>
      </c>
      <c r="G60" s="240">
        <v>6350</v>
      </c>
      <c r="H60" s="240">
        <v>0</v>
      </c>
      <c r="I60" s="240">
        <v>2858</v>
      </c>
      <c r="J60" s="240">
        <v>635</v>
      </c>
      <c r="K60" s="240">
        <v>9843</v>
      </c>
      <c r="L60" s="240">
        <v>1472</v>
      </c>
    </row>
    <row r="61" spans="1:12">
      <c r="A61" s="241">
        <v>37165</v>
      </c>
      <c r="B61" s="240">
        <v>7300</v>
      </c>
      <c r="C61" s="240">
        <v>0</v>
      </c>
      <c r="D61" s="240">
        <v>3285</v>
      </c>
      <c r="E61" s="240">
        <v>730</v>
      </c>
      <c r="F61" s="240">
        <v>11315</v>
      </c>
      <c r="G61" s="240">
        <v>6350</v>
      </c>
      <c r="H61" s="240">
        <v>0</v>
      </c>
      <c r="I61" s="240">
        <v>2858</v>
      </c>
      <c r="J61" s="240">
        <v>635</v>
      </c>
      <c r="K61" s="240">
        <v>9843</v>
      </c>
      <c r="L61" s="240">
        <v>1472</v>
      </c>
    </row>
    <row r="62" spans="1:12">
      <c r="A62" s="241">
        <v>37196</v>
      </c>
      <c r="B62" s="240">
        <v>7300</v>
      </c>
      <c r="C62" s="240">
        <v>0</v>
      </c>
      <c r="D62" s="240">
        <v>3285</v>
      </c>
      <c r="E62" s="240">
        <v>730</v>
      </c>
      <c r="F62" s="240">
        <v>11315</v>
      </c>
      <c r="G62" s="240">
        <v>6350</v>
      </c>
      <c r="H62" s="240">
        <v>0</v>
      </c>
      <c r="I62" s="240">
        <v>2858</v>
      </c>
      <c r="J62" s="240">
        <v>635</v>
      </c>
      <c r="K62" s="240">
        <v>9843</v>
      </c>
      <c r="L62" s="240">
        <v>1472</v>
      </c>
    </row>
    <row r="63" spans="1:12">
      <c r="A63" s="241">
        <v>37226</v>
      </c>
      <c r="B63" s="240">
        <v>7300</v>
      </c>
      <c r="C63" s="240">
        <v>0</v>
      </c>
      <c r="D63" s="240">
        <v>3285</v>
      </c>
      <c r="E63" s="240">
        <v>730</v>
      </c>
      <c r="F63" s="240">
        <v>11315</v>
      </c>
      <c r="G63" s="240">
        <v>6350</v>
      </c>
      <c r="H63" s="240">
        <v>0</v>
      </c>
      <c r="I63" s="240">
        <v>2858</v>
      </c>
      <c r="J63" s="240">
        <v>635</v>
      </c>
      <c r="K63" s="240">
        <v>9843</v>
      </c>
      <c r="L63" s="240">
        <v>1472</v>
      </c>
    </row>
    <row r="64" spans="1:12">
      <c r="A64" s="241">
        <v>37257</v>
      </c>
      <c r="B64" s="240">
        <v>7300</v>
      </c>
      <c r="C64" s="240">
        <v>0</v>
      </c>
      <c r="D64" s="240">
        <v>3577</v>
      </c>
      <c r="E64" s="240">
        <v>730</v>
      </c>
      <c r="F64" s="240">
        <v>11607</v>
      </c>
      <c r="G64" s="240">
        <v>6350</v>
      </c>
      <c r="H64" s="240">
        <v>0</v>
      </c>
      <c r="I64" s="240">
        <v>3012</v>
      </c>
      <c r="J64" s="240">
        <v>635</v>
      </c>
      <c r="K64" s="240">
        <v>9997</v>
      </c>
      <c r="L64" s="240">
        <v>1610</v>
      </c>
    </row>
    <row r="65" spans="1:12">
      <c r="A65" s="241">
        <v>37288</v>
      </c>
      <c r="B65" s="240">
        <v>7500</v>
      </c>
      <c r="C65" s="240">
        <v>0</v>
      </c>
      <c r="D65" s="240">
        <v>3675</v>
      </c>
      <c r="E65" s="240">
        <v>750</v>
      </c>
      <c r="F65" s="240">
        <v>11925</v>
      </c>
      <c r="G65" s="240">
        <v>6350</v>
      </c>
      <c r="H65" s="240">
        <v>0</v>
      </c>
      <c r="I65" s="240">
        <v>3012</v>
      </c>
      <c r="J65" s="240">
        <v>635</v>
      </c>
      <c r="K65" s="240">
        <v>9997</v>
      </c>
      <c r="L65" s="240">
        <v>1928</v>
      </c>
    </row>
    <row r="66" spans="1:12">
      <c r="A66" s="241">
        <v>37316</v>
      </c>
      <c r="B66" s="240">
        <v>7500</v>
      </c>
      <c r="C66" s="240">
        <v>0</v>
      </c>
      <c r="D66" s="240">
        <v>3675</v>
      </c>
      <c r="E66" s="240">
        <v>750</v>
      </c>
      <c r="F66" s="240">
        <v>11925</v>
      </c>
      <c r="G66" s="240">
        <v>6350</v>
      </c>
      <c r="H66" s="240">
        <v>0</v>
      </c>
      <c r="I66" s="240">
        <v>3012</v>
      </c>
      <c r="J66" s="240">
        <v>635</v>
      </c>
      <c r="K66" s="240">
        <v>9997</v>
      </c>
      <c r="L66" s="240">
        <v>1928</v>
      </c>
    </row>
    <row r="67" spans="1:12">
      <c r="A67" s="241">
        <v>37347</v>
      </c>
      <c r="B67" s="240">
        <v>7500</v>
      </c>
      <c r="C67" s="240">
        <v>0</v>
      </c>
      <c r="D67" s="240">
        <v>3675</v>
      </c>
      <c r="E67" s="240">
        <v>750</v>
      </c>
      <c r="F67" s="240">
        <v>11925</v>
      </c>
      <c r="G67" s="240">
        <v>6350</v>
      </c>
      <c r="H67" s="240">
        <v>0</v>
      </c>
      <c r="I67" s="240">
        <v>3012</v>
      </c>
      <c r="J67" s="240">
        <v>635</v>
      </c>
      <c r="K67" s="240">
        <v>9997</v>
      </c>
      <c r="L67" s="240">
        <v>1928</v>
      </c>
    </row>
    <row r="68" spans="1:12">
      <c r="A68" s="241">
        <v>37377</v>
      </c>
      <c r="B68" s="240">
        <v>7500</v>
      </c>
      <c r="C68" s="240">
        <v>0</v>
      </c>
      <c r="D68" s="240">
        <v>3675</v>
      </c>
      <c r="E68" s="240">
        <v>750</v>
      </c>
      <c r="F68" s="240">
        <v>11925</v>
      </c>
      <c r="G68" s="240">
        <v>6500</v>
      </c>
      <c r="H68" s="240">
        <v>0</v>
      </c>
      <c r="I68" s="240">
        <v>3185</v>
      </c>
      <c r="J68" s="240">
        <v>650</v>
      </c>
      <c r="K68" s="240">
        <v>10335</v>
      </c>
      <c r="L68" s="240">
        <v>1590</v>
      </c>
    </row>
    <row r="69" spans="1:12">
      <c r="A69" s="241">
        <v>37408</v>
      </c>
      <c r="B69" s="240">
        <v>7500</v>
      </c>
      <c r="C69" s="240">
        <v>0</v>
      </c>
      <c r="D69" s="240">
        <v>3675</v>
      </c>
      <c r="E69" s="240">
        <v>750</v>
      </c>
      <c r="F69" s="240">
        <v>11925</v>
      </c>
      <c r="G69" s="240">
        <v>6500</v>
      </c>
      <c r="H69" s="240">
        <v>0</v>
      </c>
      <c r="I69" s="240">
        <v>3185</v>
      </c>
      <c r="J69" s="240">
        <v>650</v>
      </c>
      <c r="K69" s="240">
        <v>10335</v>
      </c>
      <c r="L69" s="240">
        <v>1590</v>
      </c>
    </row>
    <row r="70" spans="1:12">
      <c r="A70" s="241">
        <v>37438</v>
      </c>
      <c r="B70" s="240">
        <v>7500</v>
      </c>
      <c r="C70" s="240">
        <v>0</v>
      </c>
      <c r="D70" s="240">
        <v>3900</v>
      </c>
      <c r="E70" s="240">
        <v>750</v>
      </c>
      <c r="F70" s="240">
        <v>12150</v>
      </c>
      <c r="G70" s="240">
        <v>6500</v>
      </c>
      <c r="H70" s="240">
        <v>0</v>
      </c>
      <c r="I70" s="240">
        <v>3380</v>
      </c>
      <c r="J70" s="240">
        <v>650</v>
      </c>
      <c r="K70" s="240">
        <v>10530</v>
      </c>
      <c r="L70" s="240">
        <v>1620</v>
      </c>
    </row>
    <row r="71" spans="1:12">
      <c r="A71" s="241">
        <v>37469</v>
      </c>
      <c r="B71" s="240">
        <v>7500</v>
      </c>
      <c r="C71" s="240">
        <v>0</v>
      </c>
      <c r="D71" s="240">
        <v>3900</v>
      </c>
      <c r="E71" s="240">
        <v>750</v>
      </c>
      <c r="F71" s="240">
        <v>12150</v>
      </c>
      <c r="G71" s="240">
        <v>6500</v>
      </c>
      <c r="H71" s="240">
        <v>0</v>
      </c>
      <c r="I71" s="240">
        <v>3380</v>
      </c>
      <c r="J71" s="240">
        <v>650</v>
      </c>
      <c r="K71" s="240">
        <v>10530</v>
      </c>
      <c r="L71" s="240">
        <v>1620</v>
      </c>
    </row>
    <row r="72" spans="1:12">
      <c r="A72" s="241">
        <v>37500</v>
      </c>
      <c r="B72" s="240">
        <v>7500</v>
      </c>
      <c r="C72" s="240">
        <v>0</v>
      </c>
      <c r="D72" s="240">
        <v>3900</v>
      </c>
      <c r="E72" s="240">
        <v>750</v>
      </c>
      <c r="F72" s="240">
        <v>12150</v>
      </c>
      <c r="G72" s="240">
        <v>6500</v>
      </c>
      <c r="H72" s="240">
        <v>0</v>
      </c>
      <c r="I72" s="240">
        <v>3380</v>
      </c>
      <c r="J72" s="240">
        <v>650</v>
      </c>
      <c r="K72" s="240">
        <v>10530</v>
      </c>
      <c r="L72" s="240">
        <v>1620</v>
      </c>
    </row>
    <row r="73" spans="1:12">
      <c r="A73" s="241">
        <v>37530</v>
      </c>
      <c r="B73" s="240">
        <v>7500</v>
      </c>
      <c r="C73" s="240">
        <v>0</v>
      </c>
      <c r="D73" s="240">
        <v>3900</v>
      </c>
      <c r="E73" s="240">
        <v>750</v>
      </c>
      <c r="F73" s="240">
        <v>12150</v>
      </c>
      <c r="G73" s="240">
        <v>6500</v>
      </c>
      <c r="H73" s="240">
        <v>0</v>
      </c>
      <c r="I73" s="240">
        <v>3380</v>
      </c>
      <c r="J73" s="240">
        <v>650</v>
      </c>
      <c r="K73" s="240">
        <v>10530</v>
      </c>
      <c r="L73" s="240">
        <v>1620</v>
      </c>
    </row>
    <row r="74" spans="1:12">
      <c r="A74" s="241">
        <v>37561</v>
      </c>
      <c r="B74" s="240">
        <v>7500</v>
      </c>
      <c r="C74" s="240">
        <v>0</v>
      </c>
      <c r="D74" s="240">
        <v>3900</v>
      </c>
      <c r="E74" s="240">
        <v>750</v>
      </c>
      <c r="F74" s="240">
        <v>12150</v>
      </c>
      <c r="G74" s="240">
        <v>6500</v>
      </c>
      <c r="H74" s="240">
        <v>0</v>
      </c>
      <c r="I74" s="240">
        <v>3380</v>
      </c>
      <c r="J74" s="240">
        <v>650</v>
      </c>
      <c r="K74" s="240">
        <v>10530</v>
      </c>
      <c r="L74" s="240">
        <v>1620</v>
      </c>
    </row>
    <row r="75" spans="1:12">
      <c r="A75" s="241">
        <v>37591</v>
      </c>
      <c r="B75" s="240">
        <v>7500</v>
      </c>
      <c r="C75" s="240">
        <v>0</v>
      </c>
      <c r="D75" s="240">
        <v>3900</v>
      </c>
      <c r="E75" s="240">
        <v>750</v>
      </c>
      <c r="F75" s="240">
        <v>12150</v>
      </c>
      <c r="G75" s="240">
        <v>6500</v>
      </c>
      <c r="H75" s="240">
        <v>0</v>
      </c>
      <c r="I75" s="240">
        <v>3380</v>
      </c>
      <c r="J75" s="240">
        <v>650</v>
      </c>
      <c r="K75" s="240">
        <v>10530</v>
      </c>
      <c r="L75" s="240">
        <v>1620</v>
      </c>
    </row>
    <row r="76" spans="1:12">
      <c r="A76" s="241">
        <v>37622</v>
      </c>
      <c r="B76" s="240">
        <v>7500</v>
      </c>
      <c r="C76" s="240">
        <v>0</v>
      </c>
      <c r="D76" s="240">
        <v>4125</v>
      </c>
      <c r="E76" s="240">
        <v>750</v>
      </c>
      <c r="F76" s="240">
        <v>12375</v>
      </c>
      <c r="G76" s="240">
        <v>6500</v>
      </c>
      <c r="H76" s="240">
        <v>0</v>
      </c>
      <c r="I76" s="240">
        <v>3575</v>
      </c>
      <c r="J76" s="240">
        <v>650</v>
      </c>
      <c r="K76" s="240">
        <v>10725</v>
      </c>
      <c r="L76" s="240">
        <v>1650</v>
      </c>
    </row>
    <row r="77" spans="1:12">
      <c r="A77" s="241">
        <v>37653</v>
      </c>
      <c r="B77" s="240">
        <v>7700</v>
      </c>
      <c r="C77" s="240">
        <v>0</v>
      </c>
      <c r="D77" s="240">
        <v>4235</v>
      </c>
      <c r="E77" s="240">
        <v>770</v>
      </c>
      <c r="F77" s="240">
        <v>12705</v>
      </c>
      <c r="G77" s="240">
        <v>6500</v>
      </c>
      <c r="H77" s="240">
        <v>0</v>
      </c>
      <c r="I77" s="240">
        <v>3575</v>
      </c>
      <c r="J77" s="240">
        <v>650</v>
      </c>
      <c r="K77" s="240">
        <v>10725</v>
      </c>
      <c r="L77" s="240">
        <v>1980</v>
      </c>
    </row>
    <row r="78" spans="1:12">
      <c r="A78" s="241">
        <v>37681</v>
      </c>
      <c r="B78" s="240">
        <v>7700</v>
      </c>
      <c r="C78" s="240">
        <v>0</v>
      </c>
      <c r="D78" s="240">
        <v>4235</v>
      </c>
      <c r="E78" s="240">
        <v>770</v>
      </c>
      <c r="F78" s="240">
        <v>12705</v>
      </c>
      <c r="G78" s="240">
        <v>6500</v>
      </c>
      <c r="H78" s="240">
        <v>0</v>
      </c>
      <c r="I78" s="240">
        <v>3575</v>
      </c>
      <c r="J78" s="240">
        <v>650</v>
      </c>
      <c r="K78" s="240">
        <v>10725</v>
      </c>
      <c r="L78" s="240">
        <v>1980</v>
      </c>
    </row>
    <row r="79" spans="1:12">
      <c r="A79" s="241">
        <v>37712</v>
      </c>
      <c r="B79" s="240">
        <v>7700</v>
      </c>
      <c r="C79" s="240">
        <v>0</v>
      </c>
      <c r="D79" s="240">
        <v>4235</v>
      </c>
      <c r="E79" s="240">
        <v>770</v>
      </c>
      <c r="F79" s="240">
        <v>12705</v>
      </c>
      <c r="G79" s="240">
        <v>6500</v>
      </c>
      <c r="H79" s="240">
        <v>0</v>
      </c>
      <c r="I79" s="240">
        <v>3575</v>
      </c>
      <c r="J79" s="240">
        <v>650</v>
      </c>
      <c r="K79" s="240">
        <v>10725</v>
      </c>
      <c r="L79" s="240">
        <v>1980</v>
      </c>
    </row>
    <row r="80" spans="1:12">
      <c r="A80" s="241">
        <v>37742</v>
      </c>
      <c r="B80" s="240">
        <v>7700</v>
      </c>
      <c r="C80" s="240">
        <v>0</v>
      </c>
      <c r="D80" s="240">
        <v>4235</v>
      </c>
      <c r="E80" s="240">
        <v>770</v>
      </c>
      <c r="F80" s="240">
        <v>12705</v>
      </c>
      <c r="G80" s="240">
        <v>6650</v>
      </c>
      <c r="H80" s="240">
        <v>0</v>
      </c>
      <c r="I80" s="240">
        <v>3658</v>
      </c>
      <c r="J80" s="240">
        <v>665</v>
      </c>
      <c r="K80" s="240">
        <v>10973</v>
      </c>
      <c r="L80" s="240">
        <v>1732</v>
      </c>
    </row>
    <row r="81" spans="1:12">
      <c r="A81" s="241">
        <v>37773</v>
      </c>
      <c r="B81" s="240">
        <v>7700</v>
      </c>
      <c r="C81" s="240">
        <v>0</v>
      </c>
      <c r="D81" s="240">
        <v>4235</v>
      </c>
      <c r="E81" s="240">
        <v>770</v>
      </c>
      <c r="F81" s="240">
        <v>12705</v>
      </c>
      <c r="G81" s="240">
        <v>6650</v>
      </c>
      <c r="H81" s="240">
        <v>0</v>
      </c>
      <c r="I81" s="240">
        <v>3658</v>
      </c>
      <c r="J81" s="240">
        <v>665</v>
      </c>
      <c r="K81" s="240">
        <v>10973</v>
      </c>
      <c r="L81" s="240">
        <v>1732</v>
      </c>
    </row>
    <row r="82" spans="1:12">
      <c r="A82" s="241">
        <v>37803</v>
      </c>
      <c r="B82" s="240">
        <v>7700</v>
      </c>
      <c r="C82" s="240">
        <v>0</v>
      </c>
      <c r="D82" s="240">
        <v>4543</v>
      </c>
      <c r="E82" s="240">
        <v>770</v>
      </c>
      <c r="F82" s="240">
        <v>13013</v>
      </c>
      <c r="G82" s="240">
        <v>6650</v>
      </c>
      <c r="H82" s="240">
        <v>0</v>
      </c>
      <c r="I82" s="240">
        <v>3924</v>
      </c>
      <c r="J82" s="240">
        <v>665</v>
      </c>
      <c r="K82" s="240">
        <v>11239</v>
      </c>
      <c r="L82" s="240">
        <v>1774</v>
      </c>
    </row>
    <row r="83" spans="1:12">
      <c r="A83" s="241">
        <v>37834</v>
      </c>
      <c r="B83" s="240">
        <v>7700</v>
      </c>
      <c r="C83" s="240">
        <v>0</v>
      </c>
      <c r="D83" s="240">
        <v>4543</v>
      </c>
      <c r="E83" s="240">
        <v>770</v>
      </c>
      <c r="F83" s="240">
        <v>13013</v>
      </c>
      <c r="G83" s="240">
        <v>6650</v>
      </c>
      <c r="H83" s="240">
        <v>0</v>
      </c>
      <c r="I83" s="240">
        <v>3924</v>
      </c>
      <c r="J83" s="240">
        <v>665</v>
      </c>
      <c r="K83" s="240">
        <v>11239</v>
      </c>
      <c r="L83" s="240">
        <v>1774</v>
      </c>
    </row>
    <row r="84" spans="1:12">
      <c r="A84" s="241">
        <v>37865</v>
      </c>
      <c r="B84" s="240">
        <v>7700</v>
      </c>
      <c r="C84" s="240">
        <v>0</v>
      </c>
      <c r="D84" s="240">
        <v>4543</v>
      </c>
      <c r="E84" s="240">
        <v>770</v>
      </c>
      <c r="F84" s="240">
        <v>13013</v>
      </c>
      <c r="G84" s="240">
        <v>6650</v>
      </c>
      <c r="H84" s="240">
        <v>0</v>
      </c>
      <c r="I84" s="240">
        <v>3924</v>
      </c>
      <c r="J84" s="240">
        <v>665</v>
      </c>
      <c r="K84" s="240">
        <v>11239</v>
      </c>
      <c r="L84" s="240">
        <v>1774</v>
      </c>
    </row>
    <row r="85" spans="1:12">
      <c r="A85" s="241">
        <v>37895</v>
      </c>
      <c r="B85" s="240">
        <v>7700</v>
      </c>
      <c r="C85" s="240">
        <v>0</v>
      </c>
      <c r="D85" s="240">
        <v>4543</v>
      </c>
      <c r="E85" s="240">
        <v>770</v>
      </c>
      <c r="F85" s="240">
        <v>13013</v>
      </c>
      <c r="G85" s="240">
        <v>6650</v>
      </c>
      <c r="H85" s="240">
        <v>0</v>
      </c>
      <c r="I85" s="240">
        <v>3924</v>
      </c>
      <c r="J85" s="240">
        <v>665</v>
      </c>
      <c r="K85" s="240">
        <v>11239</v>
      </c>
      <c r="L85" s="240">
        <v>1774</v>
      </c>
    </row>
    <row r="86" spans="1:12">
      <c r="A86" s="241">
        <v>37926</v>
      </c>
      <c r="B86" s="240">
        <v>7700</v>
      </c>
      <c r="C86" s="240">
        <v>0</v>
      </c>
      <c r="D86" s="240">
        <v>4543</v>
      </c>
      <c r="E86" s="240">
        <v>770</v>
      </c>
      <c r="F86" s="240">
        <v>13013</v>
      </c>
      <c r="G86" s="240">
        <v>6650</v>
      </c>
      <c r="H86" s="240">
        <v>0</v>
      </c>
      <c r="I86" s="240">
        <v>3924</v>
      </c>
      <c r="J86" s="240">
        <v>665</v>
      </c>
      <c r="K86" s="240">
        <v>11239</v>
      </c>
      <c r="L86" s="240">
        <v>1774</v>
      </c>
    </row>
    <row r="87" spans="1:12">
      <c r="A87" s="241">
        <v>37956</v>
      </c>
      <c r="B87" s="240">
        <v>7700</v>
      </c>
      <c r="C87" s="240">
        <v>0</v>
      </c>
      <c r="D87" s="240">
        <v>4543</v>
      </c>
      <c r="E87" s="240">
        <v>770</v>
      </c>
      <c r="F87" s="240">
        <v>13013</v>
      </c>
      <c r="G87" s="240">
        <v>6650</v>
      </c>
      <c r="H87" s="240">
        <v>0</v>
      </c>
      <c r="I87" s="240">
        <v>3924</v>
      </c>
      <c r="J87" s="240">
        <v>665</v>
      </c>
      <c r="K87" s="240">
        <v>11239</v>
      </c>
      <c r="L87" s="240">
        <v>1774</v>
      </c>
    </row>
    <row r="88" spans="1:12">
      <c r="A88" s="241">
        <v>37987</v>
      </c>
      <c r="B88" s="240">
        <v>7700</v>
      </c>
      <c r="C88" s="240">
        <v>0</v>
      </c>
      <c r="D88" s="240">
        <v>4697</v>
      </c>
      <c r="E88" s="240">
        <v>770</v>
      </c>
      <c r="F88" s="240">
        <v>13167</v>
      </c>
      <c r="G88" s="240">
        <v>6650</v>
      </c>
      <c r="H88" s="240">
        <v>0</v>
      </c>
      <c r="I88" s="240">
        <v>4057</v>
      </c>
      <c r="J88" s="240">
        <v>665</v>
      </c>
      <c r="K88" s="240">
        <v>11372</v>
      </c>
      <c r="L88" s="240">
        <v>1795</v>
      </c>
    </row>
    <row r="89" spans="1:12">
      <c r="A89" s="241">
        <v>38018</v>
      </c>
      <c r="B89" s="240">
        <v>7900</v>
      </c>
      <c r="C89" s="240">
        <v>0</v>
      </c>
      <c r="D89" s="240">
        <v>4819</v>
      </c>
      <c r="E89" s="240">
        <v>790</v>
      </c>
      <c r="F89" s="240">
        <v>13509</v>
      </c>
      <c r="G89" s="240">
        <v>6650</v>
      </c>
      <c r="H89" s="240">
        <v>0</v>
      </c>
      <c r="I89" s="240">
        <v>4057</v>
      </c>
      <c r="J89" s="240">
        <v>665</v>
      </c>
      <c r="K89" s="240">
        <v>11372</v>
      </c>
      <c r="L89" s="240">
        <v>2137</v>
      </c>
    </row>
    <row r="90" spans="1:12">
      <c r="A90" s="241">
        <v>38047</v>
      </c>
      <c r="B90" s="240">
        <v>7900</v>
      </c>
      <c r="C90" s="240">
        <v>0</v>
      </c>
      <c r="D90" s="240">
        <v>4819</v>
      </c>
      <c r="E90" s="240">
        <v>790</v>
      </c>
      <c r="F90" s="240">
        <v>13509</v>
      </c>
      <c r="G90" s="240">
        <v>6650</v>
      </c>
      <c r="H90" s="240">
        <v>0</v>
      </c>
      <c r="I90" s="240">
        <v>4057</v>
      </c>
      <c r="J90" s="240">
        <v>665</v>
      </c>
      <c r="K90" s="240">
        <v>11372</v>
      </c>
      <c r="L90" s="240">
        <v>2137</v>
      </c>
    </row>
    <row r="91" spans="1:12">
      <c r="A91" s="241">
        <v>38078</v>
      </c>
      <c r="B91" s="240">
        <v>7900</v>
      </c>
      <c r="C91" s="240">
        <v>0</v>
      </c>
      <c r="D91" s="240">
        <v>4819</v>
      </c>
      <c r="E91" s="240">
        <v>790</v>
      </c>
      <c r="F91" s="240">
        <v>13509</v>
      </c>
      <c r="G91" s="240">
        <v>6650</v>
      </c>
      <c r="H91" s="240">
        <v>0</v>
      </c>
      <c r="I91" s="240">
        <v>4057</v>
      </c>
      <c r="J91" s="240">
        <v>665</v>
      </c>
      <c r="K91" s="240">
        <v>11372</v>
      </c>
      <c r="L91" s="240">
        <v>2137</v>
      </c>
    </row>
    <row r="92" spans="1:12">
      <c r="A92" s="241">
        <v>38108</v>
      </c>
      <c r="B92" s="240">
        <v>7900</v>
      </c>
      <c r="C92" s="240">
        <v>0</v>
      </c>
      <c r="D92" s="240">
        <v>4819</v>
      </c>
      <c r="E92" s="240">
        <v>790</v>
      </c>
      <c r="F92" s="240">
        <v>13509</v>
      </c>
      <c r="G92" s="240">
        <v>6800</v>
      </c>
      <c r="H92" s="240">
        <v>0</v>
      </c>
      <c r="I92" s="240">
        <v>4148</v>
      </c>
      <c r="J92" s="240">
        <v>680</v>
      </c>
      <c r="K92" s="240">
        <v>11628</v>
      </c>
      <c r="L92" s="240">
        <v>1881</v>
      </c>
    </row>
    <row r="93" spans="1:12">
      <c r="A93" s="241">
        <v>38139</v>
      </c>
      <c r="B93" s="240">
        <v>7900</v>
      </c>
      <c r="C93" s="240">
        <v>0</v>
      </c>
      <c r="D93" s="240">
        <v>4819</v>
      </c>
      <c r="E93" s="240">
        <v>790</v>
      </c>
      <c r="F93" s="240">
        <v>13509</v>
      </c>
      <c r="G93" s="240">
        <v>6800</v>
      </c>
      <c r="H93" s="240">
        <v>0</v>
      </c>
      <c r="I93" s="240">
        <v>4148</v>
      </c>
      <c r="J93" s="240">
        <v>680</v>
      </c>
      <c r="K93" s="240">
        <v>11628</v>
      </c>
      <c r="L93" s="240">
        <v>1881</v>
      </c>
    </row>
    <row r="94" spans="1:12">
      <c r="A94" s="241">
        <v>38169</v>
      </c>
      <c r="B94" s="240">
        <v>7900</v>
      </c>
      <c r="C94" s="240">
        <v>0</v>
      </c>
      <c r="D94" s="240">
        <v>5056</v>
      </c>
      <c r="E94" s="240">
        <v>790</v>
      </c>
      <c r="F94" s="240">
        <v>13746</v>
      </c>
      <c r="G94" s="240">
        <v>6800</v>
      </c>
      <c r="H94" s="240">
        <v>0</v>
      </c>
      <c r="I94" s="240">
        <v>4352</v>
      </c>
      <c r="J94" s="240">
        <v>680</v>
      </c>
      <c r="K94" s="240">
        <v>11832</v>
      </c>
      <c r="L94" s="240">
        <v>1914</v>
      </c>
    </row>
    <row r="95" spans="1:12">
      <c r="A95" s="241">
        <v>38200</v>
      </c>
      <c r="B95" s="240">
        <v>7900</v>
      </c>
      <c r="C95" s="240">
        <v>0</v>
      </c>
      <c r="D95" s="240">
        <v>5056</v>
      </c>
      <c r="E95" s="240">
        <v>790</v>
      </c>
      <c r="F95" s="240">
        <v>13746</v>
      </c>
      <c r="G95" s="240">
        <v>6800</v>
      </c>
      <c r="H95" s="240">
        <v>0</v>
      </c>
      <c r="I95" s="240">
        <v>4352</v>
      </c>
      <c r="J95" s="240">
        <v>680</v>
      </c>
      <c r="K95" s="240">
        <v>11832</v>
      </c>
      <c r="L95" s="240">
        <v>1914</v>
      </c>
    </row>
    <row r="96" spans="1:12">
      <c r="A96" s="241">
        <v>38231</v>
      </c>
      <c r="B96" s="240">
        <v>7900</v>
      </c>
      <c r="C96" s="240">
        <v>0</v>
      </c>
      <c r="D96" s="240">
        <v>5056</v>
      </c>
      <c r="E96" s="240">
        <v>790</v>
      </c>
      <c r="F96" s="240">
        <v>13746</v>
      </c>
      <c r="G96" s="240">
        <v>6800</v>
      </c>
      <c r="H96" s="240">
        <v>0</v>
      </c>
      <c r="I96" s="240">
        <v>4352</v>
      </c>
      <c r="J96" s="240">
        <v>680</v>
      </c>
      <c r="K96" s="240">
        <v>11832</v>
      </c>
      <c r="L96" s="240">
        <v>1914</v>
      </c>
    </row>
    <row r="97" spans="1:12">
      <c r="A97" s="241">
        <v>38261</v>
      </c>
      <c r="B97" s="240">
        <v>7900</v>
      </c>
      <c r="C97" s="240">
        <v>0</v>
      </c>
      <c r="D97" s="240">
        <v>5056</v>
      </c>
      <c r="E97" s="240">
        <v>790</v>
      </c>
      <c r="F97" s="240">
        <v>13746</v>
      </c>
      <c r="G97" s="240">
        <v>6800</v>
      </c>
      <c r="H97" s="240">
        <v>0</v>
      </c>
      <c r="I97" s="240">
        <v>4352</v>
      </c>
      <c r="J97" s="240">
        <v>680</v>
      </c>
      <c r="K97" s="240">
        <v>11832</v>
      </c>
      <c r="L97" s="240">
        <v>1914</v>
      </c>
    </row>
    <row r="98" spans="1:12">
      <c r="A98" s="241">
        <v>38292</v>
      </c>
      <c r="B98" s="240">
        <v>7900</v>
      </c>
      <c r="C98" s="240">
        <v>0</v>
      </c>
      <c r="D98" s="240">
        <v>5056</v>
      </c>
      <c r="E98" s="240">
        <v>790</v>
      </c>
      <c r="F98" s="240">
        <v>13746</v>
      </c>
      <c r="G98" s="240">
        <v>6800</v>
      </c>
      <c r="H98" s="240">
        <v>0</v>
      </c>
      <c r="I98" s="240">
        <v>4352</v>
      </c>
      <c r="J98" s="240">
        <v>680</v>
      </c>
      <c r="K98" s="240">
        <v>11832</v>
      </c>
      <c r="L98" s="240">
        <v>1914</v>
      </c>
    </row>
    <row r="99" spans="1:12">
      <c r="A99" s="241">
        <v>38322</v>
      </c>
      <c r="B99" s="240">
        <v>7900</v>
      </c>
      <c r="C99" s="240">
        <v>0</v>
      </c>
      <c r="D99" s="240">
        <v>5056</v>
      </c>
      <c r="E99" s="240">
        <v>790</v>
      </c>
      <c r="F99" s="240">
        <v>13746</v>
      </c>
      <c r="G99" s="240">
        <v>6800</v>
      </c>
      <c r="H99" s="240">
        <v>0</v>
      </c>
      <c r="I99" s="240">
        <v>4352</v>
      </c>
      <c r="J99" s="240">
        <v>680</v>
      </c>
      <c r="K99" s="240">
        <v>11832</v>
      </c>
      <c r="L99" s="240">
        <v>1914</v>
      </c>
    </row>
    <row r="100" spans="1:12">
      <c r="A100" s="241">
        <v>38353</v>
      </c>
      <c r="B100" s="240">
        <v>7900</v>
      </c>
      <c r="C100" s="240">
        <v>0</v>
      </c>
      <c r="D100" s="240">
        <v>5293</v>
      </c>
      <c r="E100" s="240">
        <v>810</v>
      </c>
      <c r="F100" s="240">
        <v>14003</v>
      </c>
      <c r="G100" s="240">
        <v>6800</v>
      </c>
      <c r="H100" s="240">
        <v>0</v>
      </c>
      <c r="I100" s="240">
        <v>4556</v>
      </c>
      <c r="J100" s="240">
        <v>680</v>
      </c>
      <c r="K100" s="240">
        <v>12036</v>
      </c>
      <c r="L100" s="240">
        <v>1967</v>
      </c>
    </row>
    <row r="101" spans="1:12">
      <c r="A101" s="241">
        <v>38384</v>
      </c>
      <c r="B101" s="240">
        <v>8100</v>
      </c>
      <c r="C101" s="240">
        <v>0</v>
      </c>
      <c r="D101" s="240">
        <v>5427</v>
      </c>
      <c r="E101" s="240">
        <v>810</v>
      </c>
      <c r="F101" s="240">
        <v>14337</v>
      </c>
      <c r="G101" s="240">
        <v>6800</v>
      </c>
      <c r="H101" s="240">
        <v>0</v>
      </c>
      <c r="I101" s="240">
        <v>4556</v>
      </c>
      <c r="J101" s="240">
        <v>680</v>
      </c>
      <c r="K101" s="240">
        <v>12036</v>
      </c>
      <c r="L101" s="240">
        <v>2301</v>
      </c>
    </row>
    <row r="102" spans="1:12">
      <c r="A102" s="241">
        <v>38412</v>
      </c>
      <c r="B102" s="240">
        <v>8100</v>
      </c>
      <c r="C102" s="240">
        <v>0</v>
      </c>
      <c r="D102" s="240">
        <v>5427</v>
      </c>
      <c r="E102" s="240">
        <v>810</v>
      </c>
      <c r="F102" s="240">
        <v>14337</v>
      </c>
      <c r="G102" s="240">
        <v>6800</v>
      </c>
      <c r="H102" s="240">
        <v>0</v>
      </c>
      <c r="I102" s="240">
        <v>4556</v>
      </c>
      <c r="J102" s="240">
        <v>680</v>
      </c>
      <c r="K102" s="240">
        <v>12036</v>
      </c>
      <c r="L102" s="240">
        <v>2301</v>
      </c>
    </row>
    <row r="103" spans="1:12">
      <c r="A103" s="241">
        <v>38443</v>
      </c>
      <c r="B103" s="240">
        <v>8100</v>
      </c>
      <c r="C103" s="240">
        <v>0</v>
      </c>
      <c r="D103" s="240">
        <v>5427</v>
      </c>
      <c r="E103" s="240">
        <v>810</v>
      </c>
      <c r="F103" s="240">
        <v>14337</v>
      </c>
      <c r="G103" s="240">
        <v>6800</v>
      </c>
      <c r="H103" s="240">
        <v>0</v>
      </c>
      <c r="I103" s="240">
        <v>4556</v>
      </c>
      <c r="J103" s="240">
        <v>680</v>
      </c>
      <c r="K103" s="240">
        <v>12036</v>
      </c>
      <c r="L103" s="240">
        <v>2301</v>
      </c>
    </row>
    <row r="104" spans="1:12">
      <c r="A104" s="241">
        <v>38473</v>
      </c>
      <c r="B104" s="240">
        <v>8100</v>
      </c>
      <c r="C104" s="240">
        <v>0</v>
      </c>
      <c r="D104" s="240">
        <v>5427</v>
      </c>
      <c r="E104" s="240">
        <v>810</v>
      </c>
      <c r="F104" s="240">
        <v>14337</v>
      </c>
      <c r="G104" s="240">
        <v>6950</v>
      </c>
      <c r="H104" s="240">
        <v>0</v>
      </c>
      <c r="I104" s="240">
        <v>4657</v>
      </c>
      <c r="J104" s="240">
        <v>695</v>
      </c>
      <c r="K104" s="240">
        <v>12302</v>
      </c>
      <c r="L104" s="240">
        <v>2035</v>
      </c>
    </row>
    <row r="105" spans="1:12">
      <c r="A105" s="241">
        <v>38504</v>
      </c>
      <c r="B105" s="240">
        <v>8100</v>
      </c>
      <c r="C105" s="240">
        <v>0</v>
      </c>
      <c r="D105" s="240">
        <v>5427</v>
      </c>
      <c r="E105" s="240">
        <v>810</v>
      </c>
      <c r="F105" s="240">
        <v>14337</v>
      </c>
      <c r="G105" s="240">
        <v>6950</v>
      </c>
      <c r="H105" s="240">
        <v>0</v>
      </c>
      <c r="I105" s="240">
        <v>4657</v>
      </c>
      <c r="J105" s="240">
        <v>695</v>
      </c>
      <c r="K105" s="240">
        <v>12302</v>
      </c>
      <c r="L105" s="240">
        <v>2035</v>
      </c>
    </row>
    <row r="106" spans="1:12">
      <c r="A106" s="241">
        <v>38534</v>
      </c>
      <c r="B106" s="240">
        <v>8100</v>
      </c>
      <c r="C106" s="240">
        <v>0</v>
      </c>
      <c r="D106" s="240">
        <v>5751</v>
      </c>
      <c r="E106" s="240">
        <v>810</v>
      </c>
      <c r="F106" s="240">
        <v>14661</v>
      </c>
      <c r="G106" s="240">
        <v>6950</v>
      </c>
      <c r="H106" s="240">
        <v>0</v>
      </c>
      <c r="I106" s="240">
        <v>4935</v>
      </c>
      <c r="J106" s="240">
        <v>695</v>
      </c>
      <c r="K106" s="240">
        <v>12580</v>
      </c>
      <c r="L106" s="240">
        <v>2081</v>
      </c>
    </row>
    <row r="107" spans="1:12">
      <c r="A107" s="241">
        <v>38565</v>
      </c>
      <c r="B107" s="240">
        <v>8100</v>
      </c>
      <c r="C107" s="240">
        <v>0</v>
      </c>
      <c r="D107" s="240">
        <v>5751</v>
      </c>
      <c r="E107" s="240">
        <v>810</v>
      </c>
      <c r="F107" s="240">
        <v>14661</v>
      </c>
      <c r="G107" s="240">
        <v>6950</v>
      </c>
      <c r="H107" s="240">
        <v>0</v>
      </c>
      <c r="I107" s="240">
        <v>4935</v>
      </c>
      <c r="J107" s="240">
        <v>695</v>
      </c>
      <c r="K107" s="240">
        <v>12580</v>
      </c>
      <c r="L107" s="240">
        <v>2081</v>
      </c>
    </row>
    <row r="108" spans="1:12">
      <c r="A108" s="241">
        <v>38596</v>
      </c>
      <c r="B108" s="240">
        <v>8100</v>
      </c>
      <c r="C108" s="240">
        <v>0</v>
      </c>
      <c r="D108" s="240">
        <v>5751</v>
      </c>
      <c r="E108" s="240">
        <v>810</v>
      </c>
      <c r="F108" s="240">
        <v>14661</v>
      </c>
      <c r="G108" s="240">
        <v>6950</v>
      </c>
      <c r="H108" s="240">
        <v>0</v>
      </c>
      <c r="I108" s="240">
        <v>4935</v>
      </c>
      <c r="J108" s="240">
        <v>695</v>
      </c>
      <c r="K108" s="240">
        <v>12580</v>
      </c>
      <c r="L108" s="240">
        <v>2081</v>
      </c>
    </row>
    <row r="109" spans="1:12">
      <c r="A109" s="241">
        <v>38626</v>
      </c>
      <c r="B109" s="240">
        <v>8100</v>
      </c>
      <c r="C109" s="240">
        <v>0</v>
      </c>
      <c r="D109" s="240">
        <v>5751</v>
      </c>
      <c r="E109" s="240">
        <v>810</v>
      </c>
      <c r="F109" s="240">
        <v>14661</v>
      </c>
      <c r="G109" s="240">
        <v>6950</v>
      </c>
      <c r="H109" s="240">
        <v>0</v>
      </c>
      <c r="I109" s="240">
        <v>4935</v>
      </c>
      <c r="J109" s="240">
        <v>695</v>
      </c>
      <c r="K109" s="240">
        <v>12580</v>
      </c>
      <c r="L109" s="240">
        <v>2081</v>
      </c>
    </row>
    <row r="110" spans="1:12">
      <c r="A110" s="241">
        <v>38657</v>
      </c>
      <c r="B110" s="240">
        <v>8100</v>
      </c>
      <c r="C110" s="240">
        <v>0</v>
      </c>
      <c r="D110" s="240">
        <v>5751</v>
      </c>
      <c r="E110" s="240">
        <v>810</v>
      </c>
      <c r="F110" s="240">
        <v>14661</v>
      </c>
      <c r="G110" s="240">
        <v>6950</v>
      </c>
      <c r="H110" s="240">
        <v>0</v>
      </c>
      <c r="I110" s="240">
        <v>4935</v>
      </c>
      <c r="J110" s="240">
        <v>695</v>
      </c>
      <c r="K110" s="240">
        <v>12580</v>
      </c>
      <c r="L110" s="240">
        <v>2081</v>
      </c>
    </row>
    <row r="111" spans="1:12">
      <c r="A111" s="241">
        <v>38687</v>
      </c>
      <c r="B111" s="240">
        <v>8100</v>
      </c>
      <c r="C111" s="240">
        <v>0</v>
      </c>
      <c r="D111" s="240">
        <v>5751</v>
      </c>
      <c r="E111" s="240">
        <v>810</v>
      </c>
      <c r="F111" s="240">
        <v>14661</v>
      </c>
      <c r="G111" s="240">
        <v>6950</v>
      </c>
      <c r="H111" s="240">
        <v>0</v>
      </c>
      <c r="I111" s="240">
        <v>4935</v>
      </c>
      <c r="J111" s="240">
        <v>695</v>
      </c>
      <c r="K111" s="240">
        <v>12580</v>
      </c>
      <c r="L111" s="240">
        <v>2081</v>
      </c>
    </row>
    <row r="112" spans="1:12">
      <c r="A112" s="241">
        <v>38718</v>
      </c>
      <c r="B112" s="240">
        <v>15070</v>
      </c>
      <c r="C112" s="240">
        <v>4600</v>
      </c>
      <c r="D112" s="240">
        <v>0</v>
      </c>
      <c r="E112" s="240">
        <v>810</v>
      </c>
      <c r="F112" s="240">
        <v>20480</v>
      </c>
      <c r="G112" s="240">
        <v>12930</v>
      </c>
      <c r="H112" s="240">
        <v>4200</v>
      </c>
      <c r="I112" s="240">
        <v>0</v>
      </c>
      <c r="J112" s="240">
        <v>695</v>
      </c>
      <c r="K112" s="240">
        <v>17825</v>
      </c>
      <c r="L112" s="240">
        <v>2655</v>
      </c>
    </row>
    <row r="113" spans="1:12">
      <c r="A113" s="241">
        <v>38749</v>
      </c>
      <c r="B113" s="240">
        <v>15660</v>
      </c>
      <c r="C113" s="240">
        <v>4600</v>
      </c>
      <c r="D113" s="240">
        <v>0</v>
      </c>
      <c r="E113" s="240">
        <v>830</v>
      </c>
      <c r="F113" s="240">
        <v>21090</v>
      </c>
      <c r="G113" s="240">
        <v>12930</v>
      </c>
      <c r="H113" s="240">
        <v>4200</v>
      </c>
      <c r="I113" s="240">
        <v>0</v>
      </c>
      <c r="J113" s="240">
        <v>695</v>
      </c>
      <c r="K113" s="240">
        <v>17825</v>
      </c>
      <c r="L113" s="240">
        <v>3265</v>
      </c>
    </row>
    <row r="114" spans="1:12">
      <c r="A114" s="241">
        <v>38777</v>
      </c>
      <c r="B114" s="240">
        <v>15660</v>
      </c>
      <c r="C114" s="240">
        <v>4600</v>
      </c>
      <c r="D114" s="240">
        <v>0</v>
      </c>
      <c r="E114" s="240">
        <v>830</v>
      </c>
      <c r="F114" s="240">
        <v>21090</v>
      </c>
      <c r="G114" s="240">
        <v>12930</v>
      </c>
      <c r="H114" s="240">
        <v>4200</v>
      </c>
      <c r="I114" s="240">
        <v>0</v>
      </c>
      <c r="J114" s="240">
        <v>695</v>
      </c>
      <c r="K114" s="240">
        <v>17825</v>
      </c>
      <c r="L114" s="240">
        <v>3265</v>
      </c>
    </row>
    <row r="115" spans="1:12">
      <c r="A115" s="241">
        <v>38808</v>
      </c>
      <c r="B115" s="240">
        <v>15660</v>
      </c>
      <c r="C115" s="240">
        <v>4600</v>
      </c>
      <c r="D115" s="240">
        <v>0</v>
      </c>
      <c r="E115" s="240">
        <v>1245</v>
      </c>
      <c r="F115" s="240">
        <v>21505</v>
      </c>
      <c r="G115" s="240">
        <v>12930</v>
      </c>
      <c r="H115" s="240">
        <v>4200</v>
      </c>
      <c r="I115" s="240">
        <v>0</v>
      </c>
      <c r="J115" s="240">
        <v>1043</v>
      </c>
      <c r="K115" s="240">
        <v>18173</v>
      </c>
      <c r="L115" s="240">
        <v>3332</v>
      </c>
    </row>
    <row r="116" spans="1:12">
      <c r="A116" s="241">
        <v>38838</v>
      </c>
      <c r="B116" s="240">
        <v>15660</v>
      </c>
      <c r="C116" s="240">
        <v>4600</v>
      </c>
      <c r="D116" s="240">
        <v>0</v>
      </c>
      <c r="E116" s="240">
        <v>1245</v>
      </c>
      <c r="F116" s="240">
        <v>21505</v>
      </c>
      <c r="G116" s="240">
        <v>13450</v>
      </c>
      <c r="H116" s="240">
        <v>4200</v>
      </c>
      <c r="I116" s="240">
        <v>0</v>
      </c>
      <c r="J116" s="240">
        <v>1065</v>
      </c>
      <c r="K116" s="240">
        <v>18715</v>
      </c>
      <c r="L116" s="240">
        <v>2790</v>
      </c>
    </row>
    <row r="117" spans="1:12">
      <c r="A117" s="241">
        <v>38869</v>
      </c>
      <c r="B117" s="240">
        <v>15660</v>
      </c>
      <c r="C117" s="240">
        <v>4600</v>
      </c>
      <c r="D117" s="240">
        <v>0</v>
      </c>
      <c r="E117" s="240">
        <v>1245</v>
      </c>
      <c r="F117" s="240">
        <v>21505</v>
      </c>
      <c r="G117" s="240">
        <v>13450</v>
      </c>
      <c r="H117" s="240">
        <v>4200</v>
      </c>
      <c r="I117" s="240">
        <v>0</v>
      </c>
      <c r="J117" s="240">
        <v>1065</v>
      </c>
      <c r="K117" s="240">
        <v>18715</v>
      </c>
      <c r="L117" s="240">
        <v>2790</v>
      </c>
    </row>
    <row r="118" spans="1:12">
      <c r="A118" s="241">
        <v>38899</v>
      </c>
      <c r="B118" s="240">
        <v>15660</v>
      </c>
      <c r="C118" s="240">
        <v>4600</v>
      </c>
      <c r="D118" s="240">
        <v>405</v>
      </c>
      <c r="E118" s="240">
        <v>1245</v>
      </c>
      <c r="F118" s="240">
        <v>21910</v>
      </c>
      <c r="G118" s="240">
        <v>13450</v>
      </c>
      <c r="H118" s="240">
        <v>4200</v>
      </c>
      <c r="I118" s="240">
        <v>353</v>
      </c>
      <c r="J118" s="240">
        <v>1065</v>
      </c>
      <c r="K118" s="240">
        <v>19068</v>
      </c>
      <c r="L118" s="240">
        <v>2842</v>
      </c>
    </row>
    <row r="119" spans="1:12">
      <c r="A119" s="241">
        <v>38930</v>
      </c>
      <c r="B119" s="240">
        <v>15660</v>
      </c>
      <c r="C119" s="240">
        <v>4600</v>
      </c>
      <c r="D119" s="240">
        <v>405</v>
      </c>
      <c r="E119" s="240">
        <v>1245</v>
      </c>
      <c r="F119" s="240">
        <v>21910</v>
      </c>
      <c r="G119" s="240">
        <v>13450</v>
      </c>
      <c r="H119" s="240">
        <v>4200</v>
      </c>
      <c r="I119" s="240">
        <v>353</v>
      </c>
      <c r="J119" s="240">
        <v>1065</v>
      </c>
      <c r="K119" s="240">
        <v>19068</v>
      </c>
      <c r="L119" s="240">
        <v>2842</v>
      </c>
    </row>
    <row r="120" spans="1:12">
      <c r="A120" s="241">
        <v>38961</v>
      </c>
      <c r="B120" s="240">
        <v>15660</v>
      </c>
      <c r="C120" s="240">
        <v>4600</v>
      </c>
      <c r="D120" s="240">
        <v>405</v>
      </c>
      <c r="E120" s="240">
        <v>1245</v>
      </c>
      <c r="F120" s="240">
        <v>21910</v>
      </c>
      <c r="G120" s="240">
        <v>13450</v>
      </c>
      <c r="H120" s="240">
        <v>4200</v>
      </c>
      <c r="I120" s="240">
        <v>353</v>
      </c>
      <c r="J120" s="240">
        <v>1065</v>
      </c>
      <c r="K120" s="240">
        <v>19068</v>
      </c>
      <c r="L120" s="240">
        <v>2842</v>
      </c>
    </row>
    <row r="121" spans="1:12">
      <c r="A121" s="241">
        <v>38991</v>
      </c>
      <c r="B121" s="240">
        <v>15660</v>
      </c>
      <c r="C121" s="240">
        <v>4600</v>
      </c>
      <c r="D121" s="240">
        <v>405</v>
      </c>
      <c r="E121" s="240">
        <v>1245</v>
      </c>
      <c r="F121" s="240">
        <v>21910</v>
      </c>
      <c r="G121" s="240">
        <v>13450</v>
      </c>
      <c r="H121" s="240">
        <v>4200</v>
      </c>
      <c r="I121" s="240">
        <v>353</v>
      </c>
      <c r="J121" s="240">
        <v>1065</v>
      </c>
      <c r="K121" s="240">
        <v>19068</v>
      </c>
      <c r="L121" s="240">
        <v>2842</v>
      </c>
    </row>
    <row r="122" spans="1:12">
      <c r="A122" s="241">
        <v>39022</v>
      </c>
      <c r="B122" s="240">
        <v>15660</v>
      </c>
      <c r="C122" s="240">
        <v>4600</v>
      </c>
      <c r="D122" s="240">
        <v>405</v>
      </c>
      <c r="E122" s="240">
        <v>1245</v>
      </c>
      <c r="F122" s="240">
        <v>21910</v>
      </c>
      <c r="G122" s="240">
        <v>13450</v>
      </c>
      <c r="H122" s="240">
        <v>4200</v>
      </c>
      <c r="I122" s="240">
        <v>353</v>
      </c>
      <c r="J122" s="240">
        <v>1065</v>
      </c>
      <c r="K122" s="240">
        <v>19068</v>
      </c>
      <c r="L122" s="240">
        <v>2842</v>
      </c>
    </row>
    <row r="123" spans="1:12">
      <c r="A123" s="241">
        <v>39052</v>
      </c>
      <c r="B123" s="240">
        <v>15660</v>
      </c>
      <c r="C123" s="240">
        <v>4600</v>
      </c>
      <c r="D123" s="240">
        <v>405</v>
      </c>
      <c r="E123" s="240">
        <v>1245</v>
      </c>
      <c r="F123" s="240">
        <v>21910</v>
      </c>
      <c r="G123" s="240">
        <v>13450</v>
      </c>
      <c r="H123" s="240">
        <v>4200</v>
      </c>
      <c r="I123" s="240">
        <v>353</v>
      </c>
      <c r="J123" s="240">
        <v>1065</v>
      </c>
      <c r="K123" s="240">
        <v>19068</v>
      </c>
      <c r="L123" s="240">
        <v>2842</v>
      </c>
    </row>
    <row r="124" spans="1:12">
      <c r="A124" s="241">
        <v>39083</v>
      </c>
      <c r="B124" s="240">
        <v>15660</v>
      </c>
      <c r="C124" s="240">
        <v>4600</v>
      </c>
      <c r="D124" s="240">
        <v>1216</v>
      </c>
      <c r="E124" s="240">
        <v>1245</v>
      </c>
      <c r="F124" s="240">
        <v>22721</v>
      </c>
      <c r="G124" s="240">
        <v>13450</v>
      </c>
      <c r="H124" s="240">
        <v>4200</v>
      </c>
      <c r="I124" s="240">
        <v>1059</v>
      </c>
      <c r="J124" s="240">
        <v>1065</v>
      </c>
      <c r="K124" s="240">
        <v>19774</v>
      </c>
      <c r="L124" s="240">
        <v>2947</v>
      </c>
    </row>
    <row r="125" spans="1:12">
      <c r="A125" s="241">
        <v>39114</v>
      </c>
      <c r="B125" s="240">
        <v>16270</v>
      </c>
      <c r="C125" s="240">
        <v>4600</v>
      </c>
      <c r="D125" s="240">
        <v>1252</v>
      </c>
      <c r="E125" s="240">
        <v>1275</v>
      </c>
      <c r="F125" s="240">
        <v>23397</v>
      </c>
      <c r="G125" s="240">
        <v>13450</v>
      </c>
      <c r="H125" s="240">
        <v>4200</v>
      </c>
      <c r="I125" s="240">
        <v>1059</v>
      </c>
      <c r="J125" s="240">
        <v>1065</v>
      </c>
      <c r="K125" s="240">
        <v>19774</v>
      </c>
      <c r="L125" s="240">
        <v>3623</v>
      </c>
    </row>
    <row r="126" spans="1:12">
      <c r="A126" s="241">
        <v>39142</v>
      </c>
      <c r="B126" s="240">
        <v>16270</v>
      </c>
      <c r="C126" s="240">
        <v>4600</v>
      </c>
      <c r="D126" s="240">
        <v>1252</v>
      </c>
      <c r="E126" s="240">
        <v>1275</v>
      </c>
      <c r="F126" s="240">
        <v>23397</v>
      </c>
      <c r="G126" s="240">
        <v>13450</v>
      </c>
      <c r="H126" s="240">
        <v>4200</v>
      </c>
      <c r="I126" s="240">
        <v>1059</v>
      </c>
      <c r="J126" s="240">
        <v>1065</v>
      </c>
      <c r="K126" s="240">
        <v>19774</v>
      </c>
      <c r="L126" s="240">
        <v>3623</v>
      </c>
    </row>
    <row r="127" spans="1:12">
      <c r="A127" s="241">
        <v>39173</v>
      </c>
      <c r="B127" s="240">
        <v>16270</v>
      </c>
      <c r="C127" s="240">
        <v>4600</v>
      </c>
      <c r="D127" s="240">
        <v>1252</v>
      </c>
      <c r="E127" s="240">
        <v>1275</v>
      </c>
      <c r="F127" s="240">
        <v>23397</v>
      </c>
      <c r="G127" s="240">
        <v>13980</v>
      </c>
      <c r="H127" s="240">
        <v>4200</v>
      </c>
      <c r="I127" s="240">
        <v>1059</v>
      </c>
      <c r="J127" s="240">
        <v>1065</v>
      </c>
      <c r="K127" s="240">
        <v>20304</v>
      </c>
      <c r="L127" s="240">
        <v>3093</v>
      </c>
    </row>
    <row r="128" spans="1:12">
      <c r="A128" s="241">
        <v>39203</v>
      </c>
      <c r="B128" s="240">
        <v>16270</v>
      </c>
      <c r="C128" s="240">
        <v>4600</v>
      </c>
      <c r="D128" s="240">
        <v>1252</v>
      </c>
      <c r="E128" s="240">
        <v>1275</v>
      </c>
      <c r="F128" s="240">
        <v>23397</v>
      </c>
      <c r="G128" s="240">
        <v>13980</v>
      </c>
      <c r="H128" s="240">
        <v>4200</v>
      </c>
      <c r="I128" s="240">
        <v>1091</v>
      </c>
      <c r="J128" s="240">
        <v>1088</v>
      </c>
      <c r="K128" s="240">
        <v>20359</v>
      </c>
      <c r="L128" s="240">
        <v>3038</v>
      </c>
    </row>
    <row r="129" spans="1:12">
      <c r="A129" s="241">
        <v>39234</v>
      </c>
      <c r="B129" s="240">
        <v>16270</v>
      </c>
      <c r="C129" s="240">
        <v>4600</v>
      </c>
      <c r="D129" s="240">
        <v>1252</v>
      </c>
      <c r="E129" s="240">
        <v>1275</v>
      </c>
      <c r="F129" s="240">
        <v>23397</v>
      </c>
      <c r="G129" s="240">
        <v>13980</v>
      </c>
      <c r="H129" s="240">
        <v>4200</v>
      </c>
      <c r="I129" s="240">
        <v>1091</v>
      </c>
      <c r="J129" s="240">
        <v>1088</v>
      </c>
      <c r="K129" s="240">
        <v>20359</v>
      </c>
      <c r="L129" s="240">
        <v>3038</v>
      </c>
    </row>
    <row r="130" spans="1:12">
      <c r="A130" s="241">
        <v>39264</v>
      </c>
      <c r="B130" s="240">
        <v>16270</v>
      </c>
      <c r="C130" s="240">
        <v>4600</v>
      </c>
      <c r="D130" s="240">
        <v>1878</v>
      </c>
      <c r="E130" s="240">
        <v>1275</v>
      </c>
      <c r="F130" s="240">
        <v>24023</v>
      </c>
      <c r="G130" s="240">
        <v>13980</v>
      </c>
      <c r="H130" s="240">
        <v>4200</v>
      </c>
      <c r="I130" s="240">
        <v>1636</v>
      </c>
      <c r="J130" s="240">
        <v>1088</v>
      </c>
      <c r="K130" s="240">
        <v>20904</v>
      </c>
      <c r="L130" s="240">
        <v>3119</v>
      </c>
    </row>
    <row r="131" spans="1:12">
      <c r="A131" s="241">
        <v>39295</v>
      </c>
      <c r="B131" s="240">
        <v>16270</v>
      </c>
      <c r="C131" s="240">
        <v>4600</v>
      </c>
      <c r="D131" s="240">
        <v>1878</v>
      </c>
      <c r="E131" s="240">
        <v>1275</v>
      </c>
      <c r="F131" s="240">
        <v>24023</v>
      </c>
      <c r="G131" s="240">
        <v>13980</v>
      </c>
      <c r="H131" s="240">
        <v>4200</v>
      </c>
      <c r="I131" s="240">
        <v>1636</v>
      </c>
      <c r="J131" s="240">
        <v>1088</v>
      </c>
      <c r="K131" s="240">
        <v>20904</v>
      </c>
      <c r="L131" s="240">
        <v>3119</v>
      </c>
    </row>
    <row r="132" spans="1:12">
      <c r="A132" s="241">
        <v>39326</v>
      </c>
      <c r="B132" s="240">
        <v>16270</v>
      </c>
      <c r="C132" s="240">
        <v>4600</v>
      </c>
      <c r="D132" s="240">
        <v>1878</v>
      </c>
      <c r="E132" s="240">
        <v>1275</v>
      </c>
      <c r="F132" s="240">
        <v>24023</v>
      </c>
      <c r="G132" s="240">
        <v>13980</v>
      </c>
      <c r="H132" s="240">
        <v>4200</v>
      </c>
      <c r="I132" s="240">
        <v>1636</v>
      </c>
      <c r="J132" s="240">
        <v>1088</v>
      </c>
      <c r="K132" s="240">
        <v>20904</v>
      </c>
      <c r="L132" s="240">
        <v>3119</v>
      </c>
    </row>
    <row r="133" spans="1:12">
      <c r="A133" s="241">
        <v>39356</v>
      </c>
      <c r="B133" s="240">
        <v>16270</v>
      </c>
      <c r="C133" s="240">
        <v>4600</v>
      </c>
      <c r="D133" s="240">
        <v>1878</v>
      </c>
      <c r="E133" s="240">
        <v>1275</v>
      </c>
      <c r="F133" s="240">
        <v>24023</v>
      </c>
      <c r="G133" s="240">
        <v>13980</v>
      </c>
      <c r="H133" s="240">
        <v>4200</v>
      </c>
      <c r="I133" s="240">
        <v>1636</v>
      </c>
      <c r="J133" s="240">
        <v>1088</v>
      </c>
      <c r="K133" s="240">
        <v>20904</v>
      </c>
      <c r="L133" s="240">
        <v>3119</v>
      </c>
    </row>
    <row r="134" spans="1:12">
      <c r="A134" s="241">
        <v>39387</v>
      </c>
      <c r="B134" s="240">
        <v>16270</v>
      </c>
      <c r="C134" s="240">
        <v>4600</v>
      </c>
      <c r="D134" s="240">
        <v>1878</v>
      </c>
      <c r="E134" s="240">
        <v>1275</v>
      </c>
      <c r="F134" s="240">
        <v>24023</v>
      </c>
      <c r="G134" s="240">
        <v>13980</v>
      </c>
      <c r="H134" s="240">
        <v>4200</v>
      </c>
      <c r="I134" s="240">
        <v>1636</v>
      </c>
      <c r="J134" s="240">
        <v>1088</v>
      </c>
      <c r="K134" s="240">
        <v>20904</v>
      </c>
      <c r="L134" s="240">
        <v>3119</v>
      </c>
    </row>
    <row r="135" spans="1:12">
      <c r="A135" s="241">
        <v>39417</v>
      </c>
      <c r="B135" s="240">
        <v>16270</v>
      </c>
      <c r="C135" s="240">
        <v>4600</v>
      </c>
      <c r="D135" s="240">
        <v>1878</v>
      </c>
      <c r="E135" s="240">
        <v>1275</v>
      </c>
      <c r="F135" s="240">
        <v>24023</v>
      </c>
      <c r="G135" s="240">
        <v>13980</v>
      </c>
      <c r="H135" s="240">
        <v>4200</v>
      </c>
      <c r="I135" s="240">
        <v>1636</v>
      </c>
      <c r="J135" s="240">
        <v>1088</v>
      </c>
      <c r="K135" s="240">
        <v>20904</v>
      </c>
      <c r="L135" s="240">
        <v>3119</v>
      </c>
    </row>
    <row r="136" spans="1:12">
      <c r="A136" s="241">
        <v>39448</v>
      </c>
      <c r="B136" s="240">
        <v>16270</v>
      </c>
      <c r="C136" s="240">
        <v>4600</v>
      </c>
      <c r="D136" s="240">
        <v>2504</v>
      </c>
      <c r="E136" s="240">
        <v>1275</v>
      </c>
      <c r="F136" s="240">
        <v>24649</v>
      </c>
      <c r="G136" s="240">
        <v>13980</v>
      </c>
      <c r="H136" s="240">
        <v>4200</v>
      </c>
      <c r="I136" s="240">
        <v>2182</v>
      </c>
      <c r="J136" s="240">
        <v>1088</v>
      </c>
      <c r="K136" s="240">
        <v>21450</v>
      </c>
      <c r="L136" s="240">
        <v>3199</v>
      </c>
    </row>
    <row r="137" spans="1:12">
      <c r="A137" s="241">
        <v>39479</v>
      </c>
      <c r="B137" s="240">
        <v>16900</v>
      </c>
      <c r="C137" s="240">
        <v>4600</v>
      </c>
      <c r="D137" s="240">
        <v>2580</v>
      </c>
      <c r="E137" s="240">
        <v>1305</v>
      </c>
      <c r="F137" s="240">
        <v>25385</v>
      </c>
      <c r="G137" s="240">
        <v>13980</v>
      </c>
      <c r="H137" s="240">
        <v>4200</v>
      </c>
      <c r="I137" s="240">
        <v>2182</v>
      </c>
      <c r="J137" s="240">
        <v>1088</v>
      </c>
      <c r="K137" s="240">
        <v>21450</v>
      </c>
      <c r="L137" s="240">
        <v>3935</v>
      </c>
    </row>
    <row r="138" spans="1:12">
      <c r="A138" s="241">
        <v>39508</v>
      </c>
      <c r="B138" s="240">
        <v>16900</v>
      </c>
      <c r="C138" s="240">
        <v>4600</v>
      </c>
      <c r="D138" s="240">
        <v>2580</v>
      </c>
      <c r="E138" s="240">
        <v>1305</v>
      </c>
      <c r="F138" s="240">
        <v>25385</v>
      </c>
      <c r="G138" s="240">
        <v>13980</v>
      </c>
      <c r="H138" s="240">
        <v>4200</v>
      </c>
      <c r="I138" s="240">
        <v>2182</v>
      </c>
      <c r="J138" s="240">
        <v>1088</v>
      </c>
      <c r="K138" s="240">
        <v>21450</v>
      </c>
      <c r="L138" s="240">
        <v>3935</v>
      </c>
    </row>
    <row r="139" spans="1:12">
      <c r="A139" s="241">
        <v>39539</v>
      </c>
      <c r="B139" s="240">
        <v>16900</v>
      </c>
      <c r="C139" s="240">
        <v>4600</v>
      </c>
      <c r="D139" s="240">
        <v>2580</v>
      </c>
      <c r="E139" s="240">
        <v>1305</v>
      </c>
      <c r="F139" s="240">
        <v>25385</v>
      </c>
      <c r="G139" s="240">
        <v>13980</v>
      </c>
      <c r="H139" s="240">
        <v>4200</v>
      </c>
      <c r="I139" s="240">
        <v>2182</v>
      </c>
      <c r="J139" s="240">
        <v>1088</v>
      </c>
      <c r="K139" s="240">
        <v>21450</v>
      </c>
      <c r="L139" s="240">
        <v>3935</v>
      </c>
    </row>
    <row r="140" spans="1:12">
      <c r="A140" s="241">
        <v>39569</v>
      </c>
      <c r="B140" s="240">
        <v>16900</v>
      </c>
      <c r="C140" s="240">
        <v>4600</v>
      </c>
      <c r="D140" s="240">
        <v>2580</v>
      </c>
      <c r="E140" s="240">
        <v>1305</v>
      </c>
      <c r="F140" s="240">
        <v>25385</v>
      </c>
      <c r="G140" s="240">
        <v>14530</v>
      </c>
      <c r="H140" s="240">
        <v>4200</v>
      </c>
      <c r="I140" s="240">
        <v>2248</v>
      </c>
      <c r="J140" s="240">
        <v>1110</v>
      </c>
      <c r="K140" s="240">
        <v>22088</v>
      </c>
      <c r="L140" s="240">
        <v>3297</v>
      </c>
    </row>
    <row r="141" spans="1:12">
      <c r="A141" s="241">
        <v>39600</v>
      </c>
      <c r="B141" s="240">
        <v>16900</v>
      </c>
      <c r="C141" s="240">
        <v>4600</v>
      </c>
      <c r="D141" s="240">
        <v>2580</v>
      </c>
      <c r="E141" s="240">
        <v>1305</v>
      </c>
      <c r="F141" s="240">
        <v>25385</v>
      </c>
      <c r="G141" s="240">
        <v>14530</v>
      </c>
      <c r="H141" s="240">
        <v>4200</v>
      </c>
      <c r="I141" s="240">
        <v>2248</v>
      </c>
      <c r="J141" s="240">
        <v>1110</v>
      </c>
      <c r="K141" s="240">
        <v>22088</v>
      </c>
      <c r="L141" s="240">
        <v>3297</v>
      </c>
    </row>
    <row r="142" spans="1:12">
      <c r="A142" s="241">
        <v>39630</v>
      </c>
      <c r="B142" s="240">
        <v>16900</v>
      </c>
      <c r="C142" s="240">
        <v>4600</v>
      </c>
      <c r="D142" s="240">
        <v>3440</v>
      </c>
      <c r="E142" s="240">
        <v>1305</v>
      </c>
      <c r="F142" s="240">
        <v>26245</v>
      </c>
      <c r="G142" s="240">
        <v>14530</v>
      </c>
      <c r="H142" s="240">
        <v>4200</v>
      </c>
      <c r="I142" s="240">
        <v>2997</v>
      </c>
      <c r="J142" s="240">
        <v>1110</v>
      </c>
      <c r="K142" s="240">
        <v>22837</v>
      </c>
      <c r="L142" s="240">
        <v>3408</v>
      </c>
    </row>
    <row r="143" spans="1:12">
      <c r="A143" s="241">
        <v>39661</v>
      </c>
      <c r="B143" s="240">
        <v>16900</v>
      </c>
      <c r="C143" s="240">
        <v>4600</v>
      </c>
      <c r="D143" s="240">
        <v>3440</v>
      </c>
      <c r="E143" s="240">
        <v>1305</v>
      </c>
      <c r="F143" s="240">
        <v>26245</v>
      </c>
      <c r="G143" s="240">
        <v>14530</v>
      </c>
      <c r="H143" s="240">
        <v>4200</v>
      </c>
      <c r="I143" s="240">
        <v>2997</v>
      </c>
      <c r="J143" s="240">
        <v>1110</v>
      </c>
      <c r="K143" s="240">
        <v>22837</v>
      </c>
      <c r="L143" s="240">
        <v>3408</v>
      </c>
    </row>
    <row r="144" spans="1:12">
      <c r="A144" s="241">
        <v>39692</v>
      </c>
      <c r="B144" s="240">
        <v>16900</v>
      </c>
      <c r="C144" s="240">
        <v>4600</v>
      </c>
      <c r="D144" s="240">
        <v>3440</v>
      </c>
      <c r="E144" s="240">
        <v>1305</v>
      </c>
      <c r="F144" s="240">
        <v>26245</v>
      </c>
      <c r="G144" s="240">
        <v>14530</v>
      </c>
      <c r="H144" s="240">
        <v>4200</v>
      </c>
      <c r="I144" s="240">
        <v>2997</v>
      </c>
      <c r="J144" s="240">
        <v>1110</v>
      </c>
      <c r="K144" s="240">
        <v>22837</v>
      </c>
      <c r="L144" s="240">
        <v>3408</v>
      </c>
    </row>
    <row r="145" spans="1:12">
      <c r="A145" s="241">
        <v>39722</v>
      </c>
      <c r="B145" s="240">
        <v>16900</v>
      </c>
      <c r="C145" s="240">
        <v>4600</v>
      </c>
      <c r="D145" s="240">
        <v>3440</v>
      </c>
      <c r="E145" s="240">
        <v>1305</v>
      </c>
      <c r="F145" s="240">
        <v>26245</v>
      </c>
      <c r="G145" s="240">
        <v>14530</v>
      </c>
      <c r="H145" s="240">
        <v>4200</v>
      </c>
      <c r="I145" s="240">
        <v>2997</v>
      </c>
      <c r="J145" s="240">
        <v>1110</v>
      </c>
      <c r="K145" s="240">
        <v>22837</v>
      </c>
      <c r="L145" s="240">
        <v>3408</v>
      </c>
    </row>
    <row r="146" spans="1:12">
      <c r="A146" s="241">
        <v>39753</v>
      </c>
      <c r="B146" s="240">
        <v>16900</v>
      </c>
      <c r="C146" s="240">
        <v>4600</v>
      </c>
      <c r="D146" s="240">
        <v>3440</v>
      </c>
      <c r="E146" s="240">
        <v>1305</v>
      </c>
      <c r="F146" s="240">
        <v>26245</v>
      </c>
      <c r="G146" s="240">
        <v>14530</v>
      </c>
      <c r="H146" s="240">
        <v>4200</v>
      </c>
      <c r="I146" s="240">
        <v>2997</v>
      </c>
      <c r="J146" s="240">
        <v>1110</v>
      </c>
      <c r="K146" s="240">
        <v>22837</v>
      </c>
      <c r="L146" s="240">
        <v>3408</v>
      </c>
    </row>
    <row r="147" spans="1:12">
      <c r="A147" s="241">
        <v>39783</v>
      </c>
      <c r="B147" s="240">
        <v>16900</v>
      </c>
      <c r="C147" s="240">
        <v>4600</v>
      </c>
      <c r="D147" s="240">
        <v>3440</v>
      </c>
      <c r="E147" s="240">
        <v>2150</v>
      </c>
      <c r="F147" s="240">
        <v>27090</v>
      </c>
      <c r="G147" s="240">
        <v>14530</v>
      </c>
      <c r="H147" s="240">
        <v>4200</v>
      </c>
      <c r="I147" s="240">
        <v>2997</v>
      </c>
      <c r="J147" s="240">
        <v>1873</v>
      </c>
      <c r="K147" s="240">
        <v>23600</v>
      </c>
      <c r="L147" s="240">
        <v>3490</v>
      </c>
    </row>
    <row r="148" spans="1:12">
      <c r="A148" s="241">
        <v>39814</v>
      </c>
      <c r="B148" s="240">
        <v>16900</v>
      </c>
      <c r="C148" s="240">
        <v>4600</v>
      </c>
      <c r="D148" s="240">
        <v>4730</v>
      </c>
      <c r="E148" s="240">
        <v>2150</v>
      </c>
      <c r="F148" s="240">
        <v>28380</v>
      </c>
      <c r="G148" s="240">
        <v>14530</v>
      </c>
      <c r="H148" s="240">
        <v>4200</v>
      </c>
      <c r="I148" s="240">
        <v>4121</v>
      </c>
      <c r="J148" s="240">
        <v>1873</v>
      </c>
      <c r="K148" s="240">
        <v>24724</v>
      </c>
      <c r="L148" s="240">
        <v>3656</v>
      </c>
    </row>
    <row r="149" spans="1:12">
      <c r="A149" s="241">
        <v>39845</v>
      </c>
      <c r="B149" s="240">
        <v>17550</v>
      </c>
      <c r="C149" s="240">
        <v>4600</v>
      </c>
      <c r="D149" s="240">
        <v>4873</v>
      </c>
      <c r="E149" s="240">
        <v>2215</v>
      </c>
      <c r="F149" s="240">
        <v>29238</v>
      </c>
      <c r="G149" s="240">
        <v>14530</v>
      </c>
      <c r="H149" s="240">
        <v>4200</v>
      </c>
      <c r="I149" s="240">
        <v>4121</v>
      </c>
      <c r="J149" s="240">
        <v>1873</v>
      </c>
      <c r="K149" s="240">
        <v>24724</v>
      </c>
      <c r="L149" s="240">
        <v>4514</v>
      </c>
    </row>
    <row r="150" spans="1:12">
      <c r="A150" s="241">
        <v>39873</v>
      </c>
      <c r="B150" s="240">
        <v>17550</v>
      </c>
      <c r="C150" s="240">
        <v>4600</v>
      </c>
      <c r="D150" s="240">
        <v>4873</v>
      </c>
      <c r="E150" s="240">
        <v>2215</v>
      </c>
      <c r="F150" s="240">
        <v>29238</v>
      </c>
      <c r="G150" s="240">
        <v>14530</v>
      </c>
      <c r="H150" s="240">
        <v>4200</v>
      </c>
      <c r="I150" s="240">
        <v>4121</v>
      </c>
      <c r="J150" s="240">
        <v>1873</v>
      </c>
      <c r="K150" s="240">
        <v>24724</v>
      </c>
      <c r="L150" s="240">
        <v>4514</v>
      </c>
    </row>
    <row r="151" spans="1:12">
      <c r="A151" s="241">
        <v>39904</v>
      </c>
      <c r="B151" s="240">
        <v>17550</v>
      </c>
      <c r="C151" s="240">
        <v>4600</v>
      </c>
      <c r="D151" s="240">
        <v>4873</v>
      </c>
      <c r="E151" s="240">
        <v>2215</v>
      </c>
      <c r="F151" s="240">
        <v>29238</v>
      </c>
      <c r="G151" s="240">
        <v>14530</v>
      </c>
      <c r="H151" s="240">
        <v>4200</v>
      </c>
      <c r="I151" s="240">
        <v>4121</v>
      </c>
      <c r="J151" s="240">
        <v>1873</v>
      </c>
      <c r="K151" s="240">
        <v>24724</v>
      </c>
      <c r="L151" s="240">
        <v>4514</v>
      </c>
    </row>
    <row r="152" spans="1:12">
      <c r="A152" s="241">
        <v>39934</v>
      </c>
      <c r="B152" s="240">
        <v>17550</v>
      </c>
      <c r="C152" s="240">
        <v>4600</v>
      </c>
      <c r="D152" s="240">
        <v>4873</v>
      </c>
      <c r="E152" s="240">
        <v>2215</v>
      </c>
      <c r="F152" s="240">
        <v>29238</v>
      </c>
      <c r="G152" s="240">
        <v>15100</v>
      </c>
      <c r="H152" s="240">
        <v>4200</v>
      </c>
      <c r="I152" s="240">
        <v>4246</v>
      </c>
      <c r="J152" s="240">
        <v>1930</v>
      </c>
      <c r="K152" s="240">
        <v>25476</v>
      </c>
      <c r="L152" s="240">
        <v>3762</v>
      </c>
    </row>
    <row r="153" spans="1:12">
      <c r="A153" s="241">
        <v>39965</v>
      </c>
      <c r="B153" s="240">
        <v>17550</v>
      </c>
      <c r="C153" s="240">
        <v>4600</v>
      </c>
      <c r="D153" s="240">
        <v>4873</v>
      </c>
      <c r="E153" s="240">
        <v>2215</v>
      </c>
      <c r="F153" s="240">
        <v>29238</v>
      </c>
      <c r="G153" s="240">
        <v>15100</v>
      </c>
      <c r="H153" s="240">
        <v>4200</v>
      </c>
      <c r="I153" s="240">
        <v>4246</v>
      </c>
      <c r="J153" s="240">
        <v>1930</v>
      </c>
      <c r="K153" s="240">
        <v>25476</v>
      </c>
      <c r="L153" s="240">
        <v>3762</v>
      </c>
    </row>
    <row r="154" spans="1:12">
      <c r="A154" s="241">
        <v>39995</v>
      </c>
      <c r="B154" s="240">
        <v>17550</v>
      </c>
      <c r="C154" s="240">
        <v>4600</v>
      </c>
      <c r="D154" s="240">
        <v>5981</v>
      </c>
      <c r="E154" s="240">
        <v>2215</v>
      </c>
      <c r="F154" s="240">
        <v>30346</v>
      </c>
      <c r="G154" s="240">
        <v>15100</v>
      </c>
      <c r="H154" s="240">
        <v>4200</v>
      </c>
      <c r="I154" s="240">
        <v>5211</v>
      </c>
      <c r="J154" s="240">
        <v>1930</v>
      </c>
      <c r="K154" s="240">
        <v>26441</v>
      </c>
      <c r="L154" s="240">
        <v>3905</v>
      </c>
    </row>
    <row r="155" spans="1:12">
      <c r="A155" s="241">
        <v>40026</v>
      </c>
      <c r="B155" s="240">
        <v>17550</v>
      </c>
      <c r="C155" s="240">
        <v>4600</v>
      </c>
      <c r="D155" s="240">
        <v>5981</v>
      </c>
      <c r="E155" s="240">
        <v>2215</v>
      </c>
      <c r="F155" s="240">
        <v>30346</v>
      </c>
      <c r="G155" s="240">
        <v>15100</v>
      </c>
      <c r="H155" s="240">
        <v>4200</v>
      </c>
      <c r="I155" s="240">
        <v>5211</v>
      </c>
      <c r="J155" s="240">
        <v>1930</v>
      </c>
      <c r="K155" s="240">
        <v>26441</v>
      </c>
      <c r="L155" s="240">
        <v>3905</v>
      </c>
    </row>
    <row r="156" spans="1:12">
      <c r="A156" s="241">
        <v>40057</v>
      </c>
      <c r="B156" s="240">
        <v>17550</v>
      </c>
      <c r="C156" s="240">
        <v>4600</v>
      </c>
      <c r="D156" s="240">
        <v>5981</v>
      </c>
      <c r="E156" s="240">
        <v>2215</v>
      </c>
      <c r="F156" s="240">
        <v>30346</v>
      </c>
      <c r="G156" s="240">
        <v>15100</v>
      </c>
      <c r="H156" s="240">
        <v>4200</v>
      </c>
      <c r="I156" s="240">
        <v>5211</v>
      </c>
      <c r="J156" s="240">
        <v>1930</v>
      </c>
      <c r="K156" s="240">
        <v>26441</v>
      </c>
      <c r="L156" s="240">
        <v>3905</v>
      </c>
    </row>
    <row r="157" spans="1:12">
      <c r="A157" s="241">
        <v>40087</v>
      </c>
      <c r="B157" s="240">
        <v>17550</v>
      </c>
      <c r="C157" s="240">
        <v>4600</v>
      </c>
      <c r="D157" s="240">
        <v>5981</v>
      </c>
      <c r="E157" s="240">
        <v>2215</v>
      </c>
      <c r="F157" s="240">
        <v>30346</v>
      </c>
      <c r="G157" s="240">
        <v>15100</v>
      </c>
      <c r="H157" s="240">
        <v>4200</v>
      </c>
      <c r="I157" s="240">
        <v>5211</v>
      </c>
      <c r="J157" s="240">
        <v>1930</v>
      </c>
      <c r="K157" s="240">
        <v>26441</v>
      </c>
      <c r="L157" s="240">
        <v>3905</v>
      </c>
    </row>
    <row r="158" spans="1:12">
      <c r="A158" s="241">
        <v>40118</v>
      </c>
      <c r="B158" s="240">
        <v>17550</v>
      </c>
      <c r="C158" s="240">
        <v>4600</v>
      </c>
      <c r="D158" s="240">
        <v>5981</v>
      </c>
      <c r="E158" s="240">
        <v>2215</v>
      </c>
      <c r="F158" s="240">
        <v>30346</v>
      </c>
      <c r="G158" s="240">
        <v>15100</v>
      </c>
      <c r="H158" s="240">
        <v>4200</v>
      </c>
      <c r="I158" s="240">
        <v>5211</v>
      </c>
      <c r="J158" s="240">
        <v>1930</v>
      </c>
      <c r="K158" s="240">
        <v>26441</v>
      </c>
      <c r="L158" s="240">
        <v>3905</v>
      </c>
    </row>
    <row r="159" spans="1:12">
      <c r="A159" s="241">
        <v>40148</v>
      </c>
      <c r="B159" s="240">
        <v>17550</v>
      </c>
      <c r="C159" s="240">
        <v>4600</v>
      </c>
      <c r="D159" s="240">
        <v>5981</v>
      </c>
      <c r="E159" s="240">
        <v>2215</v>
      </c>
      <c r="F159" s="240">
        <v>30346</v>
      </c>
      <c r="G159" s="240">
        <v>15100</v>
      </c>
      <c r="H159" s="240">
        <v>4200</v>
      </c>
      <c r="I159" s="240">
        <v>5211</v>
      </c>
      <c r="J159" s="240">
        <v>1930</v>
      </c>
      <c r="K159" s="240">
        <v>26441</v>
      </c>
      <c r="L159" s="240">
        <v>3905</v>
      </c>
    </row>
    <row r="160" spans="1:12">
      <c r="A160" s="241">
        <v>40179</v>
      </c>
      <c r="B160" s="240">
        <v>17550</v>
      </c>
      <c r="C160" s="240">
        <v>4600</v>
      </c>
      <c r="D160" s="240">
        <v>7753</v>
      </c>
      <c r="E160" s="240">
        <v>2215</v>
      </c>
      <c r="F160" s="240">
        <v>32118</v>
      </c>
      <c r="G160" s="240">
        <v>15100</v>
      </c>
      <c r="H160" s="240">
        <v>4200</v>
      </c>
      <c r="I160" s="240">
        <v>6755</v>
      </c>
      <c r="J160" s="240">
        <v>1930</v>
      </c>
      <c r="K160" s="240">
        <v>27985</v>
      </c>
      <c r="L160" s="240">
        <v>4133</v>
      </c>
    </row>
    <row r="161" spans="1:12">
      <c r="A161" s="241">
        <v>40210</v>
      </c>
      <c r="B161" s="240">
        <v>18220</v>
      </c>
      <c r="C161" s="240">
        <v>4600</v>
      </c>
      <c r="D161" s="240">
        <v>7987</v>
      </c>
      <c r="E161" s="240">
        <v>2282</v>
      </c>
      <c r="F161" s="240">
        <v>33089</v>
      </c>
      <c r="G161" s="240">
        <v>15100</v>
      </c>
      <c r="H161" s="240">
        <v>4200</v>
      </c>
      <c r="I161" s="240">
        <v>6755</v>
      </c>
      <c r="J161" s="240">
        <v>1930</v>
      </c>
      <c r="K161" s="240">
        <v>27985</v>
      </c>
      <c r="L161" s="240">
        <v>5104</v>
      </c>
    </row>
    <row r="162" spans="1:12">
      <c r="A162" s="241">
        <v>40238</v>
      </c>
      <c r="B162" s="240">
        <v>18220</v>
      </c>
      <c r="C162" s="240">
        <v>4600</v>
      </c>
      <c r="D162" s="240">
        <v>7987</v>
      </c>
      <c r="E162" s="240">
        <v>2282</v>
      </c>
      <c r="F162" s="240">
        <v>33089</v>
      </c>
      <c r="G162" s="240">
        <v>15100</v>
      </c>
      <c r="H162" s="240">
        <v>4200</v>
      </c>
      <c r="I162" s="240">
        <v>6755</v>
      </c>
      <c r="J162" s="240">
        <v>1930</v>
      </c>
      <c r="K162" s="240">
        <v>27985</v>
      </c>
      <c r="L162" s="240">
        <v>5104</v>
      </c>
    </row>
    <row r="163" spans="1:12">
      <c r="A163" s="241">
        <v>40269</v>
      </c>
      <c r="B163" s="240">
        <v>18220</v>
      </c>
      <c r="C163" s="240">
        <v>4600</v>
      </c>
      <c r="D163" s="240">
        <v>7987</v>
      </c>
      <c r="E163" s="240">
        <v>2282</v>
      </c>
      <c r="F163" s="240">
        <v>33089</v>
      </c>
      <c r="G163" s="240">
        <v>15100</v>
      </c>
      <c r="H163" s="240">
        <v>4200</v>
      </c>
      <c r="I163" s="240">
        <v>6755</v>
      </c>
      <c r="J163" s="240">
        <v>1930</v>
      </c>
      <c r="K163" s="240">
        <v>27985</v>
      </c>
      <c r="L163" s="240">
        <v>5104</v>
      </c>
    </row>
    <row r="164" spans="1:12">
      <c r="A164" s="241">
        <v>40299</v>
      </c>
      <c r="B164" s="240">
        <v>18220</v>
      </c>
      <c r="C164" s="240">
        <v>4600</v>
      </c>
      <c r="D164" s="240">
        <v>7987</v>
      </c>
      <c r="E164" s="240">
        <v>2282</v>
      </c>
      <c r="F164" s="240">
        <v>33089</v>
      </c>
      <c r="G164" s="240">
        <v>15680</v>
      </c>
      <c r="H164" s="240">
        <v>4200</v>
      </c>
      <c r="I164" s="240">
        <v>6958</v>
      </c>
      <c r="J164" s="240">
        <v>1988</v>
      </c>
      <c r="K164" s="240">
        <v>28826</v>
      </c>
      <c r="L164" s="240">
        <v>4263</v>
      </c>
    </row>
    <row r="165" spans="1:12">
      <c r="A165" s="241">
        <v>40330</v>
      </c>
      <c r="B165" s="240">
        <v>18220</v>
      </c>
      <c r="C165" s="240">
        <v>4600</v>
      </c>
      <c r="D165" s="240">
        <v>7987</v>
      </c>
      <c r="E165" s="240">
        <v>2282</v>
      </c>
      <c r="F165" s="240">
        <v>33089</v>
      </c>
      <c r="G165" s="240">
        <v>15680</v>
      </c>
      <c r="H165" s="240">
        <v>4200</v>
      </c>
      <c r="I165" s="240">
        <v>6958</v>
      </c>
      <c r="J165" s="240">
        <v>1988</v>
      </c>
      <c r="K165" s="240">
        <v>28826</v>
      </c>
      <c r="L165" s="240">
        <v>4263</v>
      </c>
    </row>
    <row r="166" spans="1:12">
      <c r="A166" s="241">
        <v>40360</v>
      </c>
      <c r="B166" s="240">
        <v>18220</v>
      </c>
      <c r="C166" s="240">
        <v>4600</v>
      </c>
      <c r="D166" s="240">
        <v>10269</v>
      </c>
      <c r="E166" s="240">
        <v>2282</v>
      </c>
      <c r="F166" s="240">
        <v>35371</v>
      </c>
      <c r="G166" s="240">
        <v>15680</v>
      </c>
      <c r="H166" s="240">
        <v>4200</v>
      </c>
      <c r="I166" s="240">
        <v>8946</v>
      </c>
      <c r="J166" s="240">
        <v>1988</v>
      </c>
      <c r="K166" s="240">
        <v>30814</v>
      </c>
      <c r="L166" s="240">
        <v>4557</v>
      </c>
    </row>
    <row r="167" spans="1:12">
      <c r="A167" s="241">
        <v>40391</v>
      </c>
      <c r="B167" s="240">
        <v>18220</v>
      </c>
      <c r="C167" s="240">
        <v>4600</v>
      </c>
      <c r="D167" s="240">
        <v>10269</v>
      </c>
      <c r="E167" s="240">
        <v>2282</v>
      </c>
      <c r="F167" s="240">
        <v>35371</v>
      </c>
      <c r="G167" s="240">
        <v>15680</v>
      </c>
      <c r="H167" s="240">
        <v>4200</v>
      </c>
      <c r="I167" s="240">
        <v>8946</v>
      </c>
      <c r="J167" s="240">
        <v>1988</v>
      </c>
      <c r="K167" s="240">
        <v>30814</v>
      </c>
      <c r="L167" s="240">
        <v>4557</v>
      </c>
    </row>
    <row r="168" spans="1:12">
      <c r="A168" s="241">
        <v>40422</v>
      </c>
      <c r="B168" s="240">
        <v>18220</v>
      </c>
      <c r="C168" s="240">
        <v>4600</v>
      </c>
      <c r="D168" s="240">
        <v>10269</v>
      </c>
      <c r="E168" s="240">
        <v>2282</v>
      </c>
      <c r="F168" s="240">
        <v>35371</v>
      </c>
      <c r="G168" s="240">
        <v>15680</v>
      </c>
      <c r="H168" s="240">
        <v>4200</v>
      </c>
      <c r="I168" s="240">
        <v>8946</v>
      </c>
      <c r="J168" s="240">
        <v>1988</v>
      </c>
      <c r="K168" s="240">
        <v>30814</v>
      </c>
      <c r="L168" s="240">
        <v>4557</v>
      </c>
    </row>
    <row r="169" spans="1:12">
      <c r="A169" s="241">
        <v>40452</v>
      </c>
      <c r="B169" s="240">
        <v>18220</v>
      </c>
      <c r="C169" s="240">
        <v>4600</v>
      </c>
      <c r="D169" s="240">
        <v>10269</v>
      </c>
      <c r="E169" s="240">
        <v>2282</v>
      </c>
      <c r="F169" s="240">
        <v>35371</v>
      </c>
      <c r="G169" s="240">
        <v>15680</v>
      </c>
      <c r="H169" s="240">
        <v>4200</v>
      </c>
      <c r="I169" s="240">
        <v>8946</v>
      </c>
      <c r="J169" s="240">
        <v>1988</v>
      </c>
      <c r="K169" s="240">
        <v>30814</v>
      </c>
      <c r="L169" s="240">
        <v>4557</v>
      </c>
    </row>
    <row r="170" spans="1:12">
      <c r="A170" s="241">
        <v>40483</v>
      </c>
      <c r="B170" s="240">
        <v>18220</v>
      </c>
      <c r="C170" s="240">
        <v>4600</v>
      </c>
      <c r="D170" s="240">
        <v>10269</v>
      </c>
      <c r="E170" s="240">
        <v>2282</v>
      </c>
      <c r="F170" s="240">
        <v>35371</v>
      </c>
      <c r="G170" s="240">
        <v>15680</v>
      </c>
      <c r="H170" s="240">
        <v>4200</v>
      </c>
      <c r="I170" s="240">
        <v>8946</v>
      </c>
      <c r="J170" s="240">
        <v>1988</v>
      </c>
      <c r="K170" s="240">
        <v>30814</v>
      </c>
      <c r="L170" s="240">
        <v>4557</v>
      </c>
    </row>
    <row r="171" spans="1:12">
      <c r="A171" s="241">
        <v>40513</v>
      </c>
      <c r="B171" s="240">
        <v>18220</v>
      </c>
      <c r="C171" s="240">
        <v>4600</v>
      </c>
      <c r="D171" s="240">
        <v>10269</v>
      </c>
      <c r="E171" s="240">
        <v>2282</v>
      </c>
      <c r="F171" s="240">
        <v>35371</v>
      </c>
      <c r="G171" s="240">
        <v>15680</v>
      </c>
      <c r="H171" s="240">
        <v>4200</v>
      </c>
      <c r="I171" s="240">
        <v>8946</v>
      </c>
      <c r="J171" s="240">
        <v>1988</v>
      </c>
      <c r="K171" s="240">
        <v>30814</v>
      </c>
      <c r="L171" s="240">
        <v>4557</v>
      </c>
    </row>
    <row r="172" spans="1:12">
      <c r="A172" s="241">
        <v>40544</v>
      </c>
      <c r="B172" s="240">
        <v>18220</v>
      </c>
      <c r="C172" s="240">
        <v>4600</v>
      </c>
      <c r="D172" s="240">
        <v>11638</v>
      </c>
      <c r="E172" s="240">
        <v>2282</v>
      </c>
      <c r="F172" s="240">
        <v>36740</v>
      </c>
      <c r="G172" s="240">
        <v>15680</v>
      </c>
      <c r="H172" s="240">
        <v>4200</v>
      </c>
      <c r="I172" s="240">
        <v>10139</v>
      </c>
      <c r="J172" s="240">
        <v>1988</v>
      </c>
      <c r="K172" s="240">
        <v>32007</v>
      </c>
      <c r="L172" s="240">
        <v>4733</v>
      </c>
    </row>
    <row r="173" spans="1:12">
      <c r="A173" s="241">
        <v>40575</v>
      </c>
      <c r="B173" s="240">
        <v>18910</v>
      </c>
      <c r="C173" s="240">
        <v>4600</v>
      </c>
      <c r="D173" s="240">
        <v>11990</v>
      </c>
      <c r="E173" s="240">
        <v>2351</v>
      </c>
      <c r="F173" s="240">
        <v>37851</v>
      </c>
      <c r="G173" s="240">
        <v>15680</v>
      </c>
      <c r="H173" s="240">
        <v>4200</v>
      </c>
      <c r="I173" s="240">
        <v>10139</v>
      </c>
      <c r="J173" s="240">
        <v>1988</v>
      </c>
      <c r="K173" s="240">
        <v>32007</v>
      </c>
      <c r="L173" s="240">
        <v>5844</v>
      </c>
    </row>
    <row r="174" spans="1:12">
      <c r="A174" s="241">
        <v>40603</v>
      </c>
      <c r="B174" s="240">
        <v>18910</v>
      </c>
      <c r="C174" s="240">
        <v>4600</v>
      </c>
      <c r="D174" s="240">
        <v>11990</v>
      </c>
      <c r="E174" s="240">
        <v>2351</v>
      </c>
      <c r="F174" s="240">
        <v>37851</v>
      </c>
      <c r="G174" s="240">
        <v>15680</v>
      </c>
      <c r="H174" s="240">
        <v>4200</v>
      </c>
      <c r="I174" s="240">
        <v>10139</v>
      </c>
      <c r="J174" s="240">
        <v>1988</v>
      </c>
      <c r="K174" s="240">
        <v>32007</v>
      </c>
      <c r="L174" s="240">
        <v>5844</v>
      </c>
    </row>
    <row r="175" spans="1:12">
      <c r="A175" s="241">
        <v>40634</v>
      </c>
      <c r="B175" s="240">
        <v>18910</v>
      </c>
      <c r="C175" s="240">
        <v>4600</v>
      </c>
      <c r="D175" s="240">
        <v>11990</v>
      </c>
      <c r="E175" s="240">
        <v>2351</v>
      </c>
      <c r="F175" s="240">
        <v>37851</v>
      </c>
      <c r="G175" s="240">
        <v>15680</v>
      </c>
      <c r="H175" s="240">
        <v>4200</v>
      </c>
      <c r="I175" s="240">
        <v>10139</v>
      </c>
      <c r="J175" s="240">
        <v>1988</v>
      </c>
      <c r="K175" s="240">
        <v>32007</v>
      </c>
      <c r="L175" s="240">
        <v>5844</v>
      </c>
    </row>
    <row r="176" spans="1:12">
      <c r="A176" s="241">
        <v>40664</v>
      </c>
      <c r="B176" s="240">
        <v>18910</v>
      </c>
      <c r="C176" s="240">
        <v>4600</v>
      </c>
      <c r="D176" s="240">
        <v>11990</v>
      </c>
      <c r="E176" s="240">
        <v>2351</v>
      </c>
      <c r="F176" s="240">
        <v>37851</v>
      </c>
      <c r="G176" s="240">
        <v>16280</v>
      </c>
      <c r="H176" s="240">
        <v>4200</v>
      </c>
      <c r="I176" s="240">
        <v>10445</v>
      </c>
      <c r="J176" s="240">
        <v>2048</v>
      </c>
      <c r="K176" s="240">
        <v>32973</v>
      </c>
      <c r="L176" s="240">
        <v>4878</v>
      </c>
    </row>
    <row r="177" spans="1:12">
      <c r="A177" s="241">
        <v>40695</v>
      </c>
      <c r="B177" s="240">
        <v>18910</v>
      </c>
      <c r="C177" s="240">
        <v>4600</v>
      </c>
      <c r="D177" s="240">
        <v>11990</v>
      </c>
      <c r="E177" s="240">
        <v>2351</v>
      </c>
      <c r="F177" s="240">
        <v>37851</v>
      </c>
      <c r="G177" s="240">
        <v>16280</v>
      </c>
      <c r="H177" s="240">
        <v>4200</v>
      </c>
      <c r="I177" s="240">
        <v>10445</v>
      </c>
      <c r="J177" s="240">
        <v>2048</v>
      </c>
      <c r="K177" s="240">
        <v>32973</v>
      </c>
      <c r="L177" s="240">
        <v>4878</v>
      </c>
    </row>
    <row r="178" spans="1:12">
      <c r="A178" s="241">
        <v>40725</v>
      </c>
      <c r="B178" s="240">
        <v>18910</v>
      </c>
      <c r="C178" s="240">
        <v>4600</v>
      </c>
      <c r="D178" s="240">
        <v>13636</v>
      </c>
      <c r="E178" s="240">
        <v>2351</v>
      </c>
      <c r="F178" s="240">
        <v>39497</v>
      </c>
      <c r="G178" s="240">
        <v>16280</v>
      </c>
      <c r="H178" s="240">
        <v>4200</v>
      </c>
      <c r="I178" s="240">
        <v>11878</v>
      </c>
      <c r="J178" s="240">
        <v>2048</v>
      </c>
      <c r="K178" s="240">
        <v>34406</v>
      </c>
      <c r="L178" s="240">
        <v>5091</v>
      </c>
    </row>
    <row r="179" spans="1:12">
      <c r="A179" s="241">
        <v>40756</v>
      </c>
      <c r="B179" s="240">
        <v>18910</v>
      </c>
      <c r="C179" s="240">
        <v>4600</v>
      </c>
      <c r="D179" s="240">
        <v>13636</v>
      </c>
      <c r="E179" s="240">
        <v>2351</v>
      </c>
      <c r="F179" s="240">
        <v>39497</v>
      </c>
      <c r="G179" s="240">
        <v>16280</v>
      </c>
      <c r="H179" s="240">
        <v>4200</v>
      </c>
      <c r="I179" s="240">
        <v>11878</v>
      </c>
      <c r="J179" s="240">
        <v>2048</v>
      </c>
      <c r="K179" s="240">
        <v>34406</v>
      </c>
      <c r="L179" s="240">
        <v>5091</v>
      </c>
    </row>
    <row r="180" spans="1:12">
      <c r="A180" s="241">
        <v>40787</v>
      </c>
      <c r="B180" s="240">
        <v>18910</v>
      </c>
      <c r="C180" s="240">
        <v>4600</v>
      </c>
      <c r="D180" s="240">
        <v>13636</v>
      </c>
      <c r="E180" s="240">
        <v>2351</v>
      </c>
      <c r="F180" s="240">
        <v>39497</v>
      </c>
      <c r="G180" s="240">
        <v>16280</v>
      </c>
      <c r="H180" s="243">
        <v>4200</v>
      </c>
      <c r="I180" s="243">
        <v>11878</v>
      </c>
      <c r="J180" s="240">
        <v>2048</v>
      </c>
      <c r="K180" s="240">
        <v>34406</v>
      </c>
      <c r="L180" s="240">
        <v>5091</v>
      </c>
    </row>
    <row r="181" spans="1:12">
      <c r="A181" s="241">
        <v>40817</v>
      </c>
      <c r="B181" s="240">
        <v>18910</v>
      </c>
      <c r="C181" s="240">
        <v>4600</v>
      </c>
      <c r="D181" s="240">
        <v>13636</v>
      </c>
      <c r="E181" s="240">
        <v>2351</v>
      </c>
      <c r="F181" s="240">
        <v>39497</v>
      </c>
      <c r="G181" s="240">
        <v>16280</v>
      </c>
      <c r="H181" s="240">
        <v>4200</v>
      </c>
      <c r="I181" s="240">
        <v>11878</v>
      </c>
      <c r="J181" s="240">
        <v>2048</v>
      </c>
      <c r="K181" s="240">
        <v>34406</v>
      </c>
      <c r="L181" s="240">
        <v>5091</v>
      </c>
    </row>
    <row r="182" spans="1:12">
      <c r="A182" s="241">
        <v>40848</v>
      </c>
      <c r="B182" s="240">
        <v>18910</v>
      </c>
      <c r="C182" s="240">
        <v>4600</v>
      </c>
      <c r="D182" s="240">
        <v>13636</v>
      </c>
      <c r="E182" s="240">
        <v>2351</v>
      </c>
      <c r="F182" s="240">
        <v>39497</v>
      </c>
      <c r="G182" s="240">
        <v>16280</v>
      </c>
      <c r="H182" s="240">
        <v>4200</v>
      </c>
      <c r="I182" s="240">
        <v>11878</v>
      </c>
      <c r="J182" s="240">
        <v>2048</v>
      </c>
      <c r="K182" s="240">
        <v>34406</v>
      </c>
      <c r="L182" s="240">
        <v>5091</v>
      </c>
    </row>
    <row r="183" spans="1:12" ht="60.6">
      <c r="A183" s="239" t="s">
        <v>2167</v>
      </c>
      <c r="B183" s="240">
        <v>10980</v>
      </c>
      <c r="C183" s="240">
        <v>2671</v>
      </c>
      <c r="D183" s="240">
        <v>7918</v>
      </c>
      <c r="E183" s="240">
        <v>1365</v>
      </c>
      <c r="F183" s="240">
        <v>22934</v>
      </c>
      <c r="G183" s="240">
        <v>11892</v>
      </c>
      <c r="H183" s="240">
        <v>2439</v>
      </c>
      <c r="I183" s="240">
        <v>8312</v>
      </c>
      <c r="J183" s="240">
        <v>1433</v>
      </c>
      <c r="K183" s="240">
        <v>24076</v>
      </c>
      <c r="L183" s="240">
        <v>-1142</v>
      </c>
    </row>
    <row r="184" spans="1:12">
      <c r="A184" s="238" t="s">
        <v>204</v>
      </c>
      <c r="B184" s="240">
        <v>2010542</v>
      </c>
      <c r="C184" s="240">
        <v>329271</v>
      </c>
      <c r="D184" s="240">
        <v>726602</v>
      </c>
      <c r="E184" s="240">
        <v>196721</v>
      </c>
      <c r="F184" s="240">
        <v>3263136</v>
      </c>
      <c r="G184" s="240">
        <v>1725782</v>
      </c>
      <c r="H184" s="240">
        <v>300639</v>
      </c>
      <c r="I184" s="240">
        <v>628602</v>
      </c>
      <c r="J184" s="240">
        <v>170379</v>
      </c>
      <c r="K184" s="240">
        <v>2825402</v>
      </c>
      <c r="L184" s="238">
        <v>437734</v>
      </c>
    </row>
  </sheetData>
  <mergeCells count="4">
    <mergeCell ref="A2:L2"/>
    <mergeCell ref="B3:F3"/>
    <mergeCell ref="G3:K3"/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73"/>
  <sheetViews>
    <sheetView workbookViewId="0">
      <selection sqref="A1:L1"/>
    </sheetView>
  </sheetViews>
  <sheetFormatPr defaultRowHeight="14.4"/>
  <sheetData>
    <row r="1" spans="1:12">
      <c r="A1" s="550" t="s">
        <v>2171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</row>
    <row r="2" spans="1:12">
      <c r="A2" s="615" t="s">
        <v>2170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7"/>
    </row>
    <row r="3" spans="1:12">
      <c r="A3" s="244"/>
      <c r="B3" s="612" t="s">
        <v>2159</v>
      </c>
      <c r="C3" s="613"/>
      <c r="D3" s="613"/>
      <c r="E3" s="613"/>
      <c r="F3" s="614"/>
      <c r="G3" s="612" t="s">
        <v>2160</v>
      </c>
      <c r="H3" s="613"/>
      <c r="I3" s="613"/>
      <c r="J3" s="613"/>
      <c r="K3" s="614"/>
      <c r="L3" s="244"/>
    </row>
    <row r="4" spans="1:12" ht="18.600000000000001">
      <c r="A4" s="245" t="s">
        <v>2017</v>
      </c>
      <c r="B4" s="245" t="s">
        <v>2161</v>
      </c>
      <c r="C4" s="245" t="s">
        <v>2162</v>
      </c>
      <c r="D4" s="246" t="s">
        <v>2163</v>
      </c>
      <c r="E4" s="246" t="s">
        <v>2164</v>
      </c>
      <c r="F4" s="246" t="s">
        <v>38</v>
      </c>
      <c r="G4" s="246" t="s">
        <v>2161</v>
      </c>
      <c r="H4" s="246" t="s">
        <v>2162</v>
      </c>
      <c r="I4" s="246" t="s">
        <v>2163</v>
      </c>
      <c r="J4" s="246" t="s">
        <v>2164</v>
      </c>
      <c r="K4" s="246" t="s">
        <v>38</v>
      </c>
      <c r="L4" s="247" t="s">
        <v>2165</v>
      </c>
    </row>
    <row r="5" spans="1:12">
      <c r="A5" s="248">
        <v>35882</v>
      </c>
      <c r="B5" s="249">
        <v>645</v>
      </c>
      <c r="C5" s="249">
        <v>0</v>
      </c>
      <c r="D5" s="249">
        <v>103</v>
      </c>
      <c r="E5" s="249">
        <v>65</v>
      </c>
      <c r="F5" s="249">
        <v>813</v>
      </c>
      <c r="G5" s="249">
        <v>457</v>
      </c>
      <c r="H5" s="249">
        <v>0</v>
      </c>
      <c r="I5" s="249">
        <v>73</v>
      </c>
      <c r="J5" s="249">
        <v>46</v>
      </c>
      <c r="K5" s="249">
        <v>576</v>
      </c>
      <c r="L5" s="250">
        <v>237</v>
      </c>
    </row>
    <row r="6" spans="1:12">
      <c r="A6" s="251">
        <v>35886</v>
      </c>
      <c r="B6" s="249">
        <v>5000</v>
      </c>
      <c r="C6" s="249">
        <v>0</v>
      </c>
      <c r="D6" s="249">
        <v>800</v>
      </c>
      <c r="E6" s="249">
        <v>500</v>
      </c>
      <c r="F6" s="249">
        <v>6300</v>
      </c>
      <c r="G6" s="249">
        <v>3540</v>
      </c>
      <c r="H6" s="249">
        <v>0</v>
      </c>
      <c r="I6" s="249">
        <v>566</v>
      </c>
      <c r="J6" s="249">
        <v>354</v>
      </c>
      <c r="K6" s="249">
        <v>4460</v>
      </c>
      <c r="L6" s="250">
        <v>1840</v>
      </c>
    </row>
    <row r="7" spans="1:12">
      <c r="A7" s="251">
        <v>35916</v>
      </c>
      <c r="B7" s="249">
        <v>5000</v>
      </c>
      <c r="C7" s="249">
        <v>0</v>
      </c>
      <c r="D7" s="249">
        <v>800</v>
      </c>
      <c r="E7" s="249">
        <v>500</v>
      </c>
      <c r="F7" s="249">
        <v>6300</v>
      </c>
      <c r="G7" s="249">
        <v>3540</v>
      </c>
      <c r="H7" s="249">
        <v>0</v>
      </c>
      <c r="I7" s="249">
        <v>566</v>
      </c>
      <c r="J7" s="249">
        <v>354</v>
      </c>
      <c r="K7" s="249">
        <v>4460</v>
      </c>
      <c r="L7" s="250">
        <v>1840</v>
      </c>
    </row>
    <row r="8" spans="1:12">
      <c r="A8" s="251">
        <v>35947</v>
      </c>
      <c r="B8" s="249">
        <v>5000</v>
      </c>
      <c r="C8" s="249">
        <v>0</v>
      </c>
      <c r="D8" s="249">
        <v>800</v>
      </c>
      <c r="E8" s="249">
        <v>500</v>
      </c>
      <c r="F8" s="249">
        <v>6300</v>
      </c>
      <c r="G8" s="249">
        <v>3540</v>
      </c>
      <c r="H8" s="249">
        <v>0</v>
      </c>
      <c r="I8" s="249">
        <v>566</v>
      </c>
      <c r="J8" s="249">
        <v>354</v>
      </c>
      <c r="K8" s="249">
        <v>4460</v>
      </c>
      <c r="L8" s="250">
        <v>1840</v>
      </c>
    </row>
    <row r="9" spans="1:12">
      <c r="A9" s="251">
        <v>35977</v>
      </c>
      <c r="B9" s="249">
        <v>5000</v>
      </c>
      <c r="C9" s="249">
        <v>0</v>
      </c>
      <c r="D9" s="249">
        <v>1100</v>
      </c>
      <c r="E9" s="249">
        <v>500</v>
      </c>
      <c r="F9" s="249">
        <v>6600</v>
      </c>
      <c r="G9" s="249">
        <v>3540</v>
      </c>
      <c r="H9" s="249">
        <v>0</v>
      </c>
      <c r="I9" s="249">
        <v>779</v>
      </c>
      <c r="J9" s="249">
        <v>354</v>
      </c>
      <c r="K9" s="249">
        <v>4673</v>
      </c>
      <c r="L9" s="250">
        <v>1927</v>
      </c>
    </row>
    <row r="10" spans="1:12">
      <c r="A10" s="251">
        <v>36008</v>
      </c>
      <c r="B10" s="249">
        <v>5000</v>
      </c>
      <c r="C10" s="249">
        <v>0</v>
      </c>
      <c r="D10" s="249">
        <v>1100</v>
      </c>
      <c r="E10" s="249">
        <v>500</v>
      </c>
      <c r="F10" s="249">
        <v>6600</v>
      </c>
      <c r="G10" s="249">
        <v>3540</v>
      </c>
      <c r="H10" s="249">
        <v>0</v>
      </c>
      <c r="I10" s="249">
        <v>779</v>
      </c>
      <c r="J10" s="249">
        <v>354</v>
      </c>
      <c r="K10" s="249">
        <v>4673</v>
      </c>
      <c r="L10" s="250">
        <v>1927</v>
      </c>
    </row>
    <row r="11" spans="1:12">
      <c r="A11" s="251">
        <v>36039</v>
      </c>
      <c r="B11" s="249">
        <v>5000</v>
      </c>
      <c r="C11" s="249">
        <v>0</v>
      </c>
      <c r="D11" s="249">
        <v>1100</v>
      </c>
      <c r="E11" s="249">
        <v>500</v>
      </c>
      <c r="F11" s="249">
        <v>6600</v>
      </c>
      <c r="G11" s="249">
        <v>3540</v>
      </c>
      <c r="H11" s="249">
        <v>0</v>
      </c>
      <c r="I11" s="249">
        <v>779</v>
      </c>
      <c r="J11" s="249">
        <v>354</v>
      </c>
      <c r="K11" s="249">
        <v>4673</v>
      </c>
      <c r="L11" s="250">
        <v>1927</v>
      </c>
    </row>
    <row r="12" spans="1:12">
      <c r="A12" s="251">
        <v>36069</v>
      </c>
      <c r="B12" s="249">
        <v>5000</v>
      </c>
      <c r="C12" s="249">
        <v>0</v>
      </c>
      <c r="D12" s="249">
        <v>1100</v>
      </c>
      <c r="E12" s="249">
        <v>500</v>
      </c>
      <c r="F12" s="249">
        <v>6600</v>
      </c>
      <c r="G12" s="249">
        <v>3540</v>
      </c>
      <c r="H12" s="249">
        <v>0</v>
      </c>
      <c r="I12" s="249">
        <v>779</v>
      </c>
      <c r="J12" s="249">
        <v>354</v>
      </c>
      <c r="K12" s="249">
        <v>4673</v>
      </c>
      <c r="L12" s="250">
        <v>1927</v>
      </c>
    </row>
    <row r="13" spans="1:12">
      <c r="A13" s="251">
        <v>36100</v>
      </c>
      <c r="B13" s="249">
        <v>5000</v>
      </c>
      <c r="C13" s="249">
        <v>0</v>
      </c>
      <c r="D13" s="249">
        <v>1100</v>
      </c>
      <c r="E13" s="249">
        <v>500</v>
      </c>
      <c r="F13" s="249">
        <v>6600</v>
      </c>
      <c r="G13" s="249">
        <v>3540</v>
      </c>
      <c r="H13" s="249">
        <v>0</v>
      </c>
      <c r="I13" s="249">
        <v>779</v>
      </c>
      <c r="J13" s="249">
        <v>354</v>
      </c>
      <c r="K13" s="249">
        <v>4673</v>
      </c>
      <c r="L13" s="250">
        <v>1927</v>
      </c>
    </row>
    <row r="14" spans="1:12">
      <c r="A14" s="251">
        <v>36130</v>
      </c>
      <c r="B14" s="249">
        <v>5000</v>
      </c>
      <c r="C14" s="249">
        <v>0</v>
      </c>
      <c r="D14" s="249">
        <v>1100</v>
      </c>
      <c r="E14" s="249">
        <v>500</v>
      </c>
      <c r="F14" s="249">
        <v>6600</v>
      </c>
      <c r="G14" s="249">
        <v>3540</v>
      </c>
      <c r="H14" s="249">
        <v>0</v>
      </c>
      <c r="I14" s="249">
        <v>779</v>
      </c>
      <c r="J14" s="249">
        <v>354</v>
      </c>
      <c r="K14" s="249">
        <v>4673</v>
      </c>
      <c r="L14" s="250">
        <v>1927</v>
      </c>
    </row>
    <row r="15" spans="1:12">
      <c r="A15" s="251">
        <v>36161</v>
      </c>
      <c r="B15" s="249">
        <v>5000</v>
      </c>
      <c r="C15" s="249">
        <v>0</v>
      </c>
      <c r="D15" s="249">
        <v>1600</v>
      </c>
      <c r="E15" s="249">
        <v>500</v>
      </c>
      <c r="F15" s="249">
        <v>7100</v>
      </c>
      <c r="G15" s="249">
        <v>3540</v>
      </c>
      <c r="H15" s="249">
        <v>0</v>
      </c>
      <c r="I15" s="249">
        <v>1133</v>
      </c>
      <c r="J15" s="249">
        <v>354</v>
      </c>
      <c r="K15" s="249">
        <v>5027</v>
      </c>
      <c r="L15" s="250">
        <v>2073</v>
      </c>
    </row>
    <row r="16" spans="1:12">
      <c r="A16" s="251">
        <v>36192</v>
      </c>
      <c r="B16" s="249">
        <v>5000</v>
      </c>
      <c r="C16" s="249">
        <v>0</v>
      </c>
      <c r="D16" s="249">
        <v>1600</v>
      </c>
      <c r="E16" s="249">
        <v>500</v>
      </c>
      <c r="F16" s="249">
        <v>7100</v>
      </c>
      <c r="G16" s="249">
        <v>3540</v>
      </c>
      <c r="H16" s="249">
        <v>0</v>
      </c>
      <c r="I16" s="249">
        <v>1133</v>
      </c>
      <c r="J16" s="249">
        <v>354</v>
      </c>
      <c r="K16" s="249">
        <v>5027</v>
      </c>
      <c r="L16" s="250">
        <v>2073</v>
      </c>
    </row>
    <row r="17" spans="1:12">
      <c r="A17" s="251">
        <v>36220</v>
      </c>
      <c r="B17" s="249">
        <v>5150</v>
      </c>
      <c r="C17" s="249">
        <v>0</v>
      </c>
      <c r="D17" s="249">
        <v>1648</v>
      </c>
      <c r="E17" s="249">
        <v>515</v>
      </c>
      <c r="F17" s="249">
        <v>7313</v>
      </c>
      <c r="G17" s="249">
        <v>3625</v>
      </c>
      <c r="H17" s="249">
        <v>0</v>
      </c>
      <c r="I17" s="249">
        <v>1160</v>
      </c>
      <c r="J17" s="249">
        <v>363</v>
      </c>
      <c r="K17" s="249">
        <v>5148</v>
      </c>
      <c r="L17" s="250">
        <v>2165</v>
      </c>
    </row>
    <row r="18" spans="1:12">
      <c r="A18" s="251">
        <v>36251</v>
      </c>
      <c r="B18" s="249">
        <v>5150</v>
      </c>
      <c r="C18" s="249">
        <v>0</v>
      </c>
      <c r="D18" s="249">
        <v>1648</v>
      </c>
      <c r="E18" s="249">
        <v>515</v>
      </c>
      <c r="F18" s="249">
        <v>7313</v>
      </c>
      <c r="G18" s="249">
        <v>3625</v>
      </c>
      <c r="H18" s="249">
        <v>0</v>
      </c>
      <c r="I18" s="249">
        <v>1160</v>
      </c>
      <c r="J18" s="249">
        <v>363</v>
      </c>
      <c r="K18" s="249">
        <v>5148</v>
      </c>
      <c r="L18" s="250">
        <v>2165</v>
      </c>
    </row>
    <row r="19" spans="1:12">
      <c r="A19" s="251">
        <v>36281</v>
      </c>
      <c r="B19" s="249">
        <v>5150</v>
      </c>
      <c r="C19" s="249">
        <v>0</v>
      </c>
      <c r="D19" s="249">
        <v>1648</v>
      </c>
      <c r="E19" s="249">
        <v>515</v>
      </c>
      <c r="F19" s="249">
        <v>7313</v>
      </c>
      <c r="G19" s="249">
        <v>3625</v>
      </c>
      <c r="H19" s="249">
        <v>0</v>
      </c>
      <c r="I19" s="249">
        <v>1160</v>
      </c>
      <c r="J19" s="249">
        <v>363</v>
      </c>
      <c r="K19" s="249">
        <v>5148</v>
      </c>
      <c r="L19" s="250">
        <v>2165</v>
      </c>
    </row>
    <row r="20" spans="1:12">
      <c r="A20" s="251">
        <v>36312</v>
      </c>
      <c r="B20" s="249">
        <v>5150</v>
      </c>
      <c r="C20" s="249">
        <v>0</v>
      </c>
      <c r="D20" s="249">
        <v>1648</v>
      </c>
      <c r="E20" s="249">
        <v>515</v>
      </c>
      <c r="F20" s="249">
        <v>7313</v>
      </c>
      <c r="G20" s="249">
        <v>3625</v>
      </c>
      <c r="H20" s="249">
        <v>0</v>
      </c>
      <c r="I20" s="249">
        <v>1160</v>
      </c>
      <c r="J20" s="249">
        <v>363</v>
      </c>
      <c r="K20" s="249">
        <v>5148</v>
      </c>
      <c r="L20" s="250">
        <v>2165</v>
      </c>
    </row>
    <row r="21" spans="1:12">
      <c r="A21" s="251">
        <v>36342</v>
      </c>
      <c r="B21" s="249">
        <v>5150</v>
      </c>
      <c r="C21" s="249">
        <v>0</v>
      </c>
      <c r="D21" s="249">
        <v>1906</v>
      </c>
      <c r="E21" s="249">
        <v>515</v>
      </c>
      <c r="F21" s="249">
        <v>7571</v>
      </c>
      <c r="G21" s="249">
        <v>3625</v>
      </c>
      <c r="H21" s="249">
        <v>0</v>
      </c>
      <c r="I21" s="249">
        <v>1341</v>
      </c>
      <c r="J21" s="249">
        <v>363</v>
      </c>
      <c r="K21" s="249">
        <v>5329</v>
      </c>
      <c r="L21" s="250">
        <v>2242</v>
      </c>
    </row>
    <row r="22" spans="1:12">
      <c r="A22" s="251">
        <v>36373</v>
      </c>
      <c r="B22" s="249">
        <v>5150</v>
      </c>
      <c r="C22" s="249">
        <v>0</v>
      </c>
      <c r="D22" s="249">
        <v>1906</v>
      </c>
      <c r="E22" s="249">
        <v>515</v>
      </c>
      <c r="F22" s="249">
        <v>7571</v>
      </c>
      <c r="G22" s="249">
        <v>3625</v>
      </c>
      <c r="H22" s="249">
        <v>0</v>
      </c>
      <c r="I22" s="249">
        <v>1341</v>
      </c>
      <c r="J22" s="249">
        <v>363</v>
      </c>
      <c r="K22" s="249">
        <v>5329</v>
      </c>
      <c r="L22" s="250">
        <v>2242</v>
      </c>
    </row>
    <row r="23" spans="1:12">
      <c r="A23" s="251">
        <v>36404</v>
      </c>
      <c r="B23" s="249">
        <v>5150</v>
      </c>
      <c r="C23" s="249">
        <v>0</v>
      </c>
      <c r="D23" s="249">
        <v>1906</v>
      </c>
      <c r="E23" s="249">
        <v>515</v>
      </c>
      <c r="F23" s="249">
        <v>7571</v>
      </c>
      <c r="G23" s="249">
        <v>3625</v>
      </c>
      <c r="H23" s="249">
        <v>0</v>
      </c>
      <c r="I23" s="249">
        <v>1341</v>
      </c>
      <c r="J23" s="249">
        <v>363</v>
      </c>
      <c r="K23" s="249">
        <v>5329</v>
      </c>
      <c r="L23" s="250">
        <v>2242</v>
      </c>
    </row>
    <row r="24" spans="1:12">
      <c r="A24" s="251">
        <v>36434</v>
      </c>
      <c r="B24" s="249">
        <v>5150</v>
      </c>
      <c r="C24" s="249">
        <v>0</v>
      </c>
      <c r="D24" s="249">
        <v>1906</v>
      </c>
      <c r="E24" s="249">
        <v>515</v>
      </c>
      <c r="F24" s="249">
        <v>7571</v>
      </c>
      <c r="G24" s="249">
        <v>3625</v>
      </c>
      <c r="H24" s="249">
        <v>0</v>
      </c>
      <c r="I24" s="249">
        <v>1341</v>
      </c>
      <c r="J24" s="249">
        <v>363</v>
      </c>
      <c r="K24" s="249">
        <v>5329</v>
      </c>
      <c r="L24" s="250">
        <v>2242</v>
      </c>
    </row>
    <row r="25" spans="1:12">
      <c r="A25" s="251">
        <v>36465</v>
      </c>
      <c r="B25" s="249">
        <v>5150</v>
      </c>
      <c r="C25" s="249">
        <v>0</v>
      </c>
      <c r="D25" s="249">
        <v>1906</v>
      </c>
      <c r="E25" s="249">
        <v>515</v>
      </c>
      <c r="F25" s="249">
        <v>7571</v>
      </c>
      <c r="G25" s="249">
        <v>3625</v>
      </c>
      <c r="H25" s="249">
        <v>0</v>
      </c>
      <c r="I25" s="249">
        <v>1341</v>
      </c>
      <c r="J25" s="249">
        <v>363</v>
      </c>
      <c r="K25" s="249">
        <v>5329</v>
      </c>
      <c r="L25" s="250">
        <v>2242</v>
      </c>
    </row>
    <row r="26" spans="1:12">
      <c r="A26" s="251">
        <v>36495</v>
      </c>
      <c r="B26" s="249">
        <v>5150</v>
      </c>
      <c r="C26" s="249">
        <v>0</v>
      </c>
      <c r="D26" s="249">
        <v>1906</v>
      </c>
      <c r="E26" s="249">
        <v>515</v>
      </c>
      <c r="F26" s="249">
        <v>7571</v>
      </c>
      <c r="G26" s="249">
        <v>3625</v>
      </c>
      <c r="H26" s="249">
        <v>0</v>
      </c>
      <c r="I26" s="249">
        <v>1341</v>
      </c>
      <c r="J26" s="249">
        <v>363</v>
      </c>
      <c r="K26" s="249">
        <v>5329</v>
      </c>
      <c r="L26" s="250">
        <v>2242</v>
      </c>
    </row>
    <row r="27" spans="1:12">
      <c r="A27" s="251">
        <v>36526</v>
      </c>
      <c r="B27" s="249">
        <v>5150</v>
      </c>
      <c r="C27" s="249">
        <v>0</v>
      </c>
      <c r="D27" s="249">
        <v>1957</v>
      </c>
      <c r="E27" s="249">
        <v>515</v>
      </c>
      <c r="F27" s="249">
        <v>7622</v>
      </c>
      <c r="G27" s="249">
        <v>3625</v>
      </c>
      <c r="H27" s="249">
        <v>0</v>
      </c>
      <c r="I27" s="249">
        <v>1378</v>
      </c>
      <c r="J27" s="249">
        <v>363</v>
      </c>
      <c r="K27" s="249">
        <v>5366</v>
      </c>
      <c r="L27" s="250">
        <v>2256</v>
      </c>
    </row>
    <row r="28" spans="1:12">
      <c r="A28" s="251">
        <v>36557</v>
      </c>
      <c r="B28" s="249">
        <v>5150</v>
      </c>
      <c r="C28" s="249">
        <v>0</v>
      </c>
      <c r="D28" s="249">
        <v>1957</v>
      </c>
      <c r="E28" s="249">
        <v>515</v>
      </c>
      <c r="F28" s="249">
        <v>7622</v>
      </c>
      <c r="G28" s="249">
        <v>3625</v>
      </c>
      <c r="H28" s="249">
        <v>0</v>
      </c>
      <c r="I28" s="249">
        <v>1378</v>
      </c>
      <c r="J28" s="249">
        <v>363</v>
      </c>
      <c r="K28" s="249">
        <v>5366</v>
      </c>
      <c r="L28" s="250">
        <v>2256</v>
      </c>
    </row>
    <row r="29" spans="1:12">
      <c r="A29" s="251">
        <v>36586</v>
      </c>
      <c r="B29" s="249">
        <v>5300</v>
      </c>
      <c r="C29" s="249">
        <v>0</v>
      </c>
      <c r="D29" s="249">
        <v>2014</v>
      </c>
      <c r="E29" s="249">
        <v>530</v>
      </c>
      <c r="F29" s="249">
        <v>7844</v>
      </c>
      <c r="G29" s="249">
        <v>3710</v>
      </c>
      <c r="H29" s="249">
        <v>0</v>
      </c>
      <c r="I29" s="249">
        <v>1410</v>
      </c>
      <c r="J29" s="249">
        <v>371</v>
      </c>
      <c r="K29" s="249">
        <v>5491</v>
      </c>
      <c r="L29" s="250">
        <v>2353</v>
      </c>
    </row>
    <row r="30" spans="1:12">
      <c r="A30" s="251">
        <v>36617</v>
      </c>
      <c r="B30" s="249">
        <v>5300</v>
      </c>
      <c r="C30" s="249">
        <v>0</v>
      </c>
      <c r="D30" s="249">
        <v>2014</v>
      </c>
      <c r="E30" s="249">
        <v>530</v>
      </c>
      <c r="F30" s="249">
        <v>7844</v>
      </c>
      <c r="G30" s="249">
        <v>3710</v>
      </c>
      <c r="H30" s="249">
        <v>0</v>
      </c>
      <c r="I30" s="249">
        <v>1410</v>
      </c>
      <c r="J30" s="249">
        <v>371</v>
      </c>
      <c r="K30" s="249">
        <v>5491</v>
      </c>
      <c r="L30" s="250">
        <v>2353</v>
      </c>
    </row>
    <row r="31" spans="1:12">
      <c r="A31" s="251">
        <v>36647</v>
      </c>
      <c r="B31" s="249">
        <v>5300</v>
      </c>
      <c r="C31" s="249">
        <v>0</v>
      </c>
      <c r="D31" s="249">
        <v>2014</v>
      </c>
      <c r="E31" s="249">
        <v>530</v>
      </c>
      <c r="F31" s="249">
        <v>7844</v>
      </c>
      <c r="G31" s="249">
        <v>3710</v>
      </c>
      <c r="H31" s="249">
        <v>0</v>
      </c>
      <c r="I31" s="249">
        <v>1410</v>
      </c>
      <c r="J31" s="249">
        <v>371</v>
      </c>
      <c r="K31" s="249">
        <v>5491</v>
      </c>
      <c r="L31" s="250">
        <v>2353</v>
      </c>
    </row>
    <row r="32" spans="1:12">
      <c r="A32" s="251">
        <v>36678</v>
      </c>
      <c r="B32" s="249">
        <v>5300</v>
      </c>
      <c r="C32" s="249">
        <v>0</v>
      </c>
      <c r="D32" s="249">
        <v>2014</v>
      </c>
      <c r="E32" s="249">
        <v>530</v>
      </c>
      <c r="F32" s="249">
        <v>7844</v>
      </c>
      <c r="G32" s="249">
        <v>3710</v>
      </c>
      <c r="H32" s="249">
        <v>0</v>
      </c>
      <c r="I32" s="249">
        <v>1410</v>
      </c>
      <c r="J32" s="249">
        <v>371</v>
      </c>
      <c r="K32" s="249">
        <v>5491</v>
      </c>
      <c r="L32" s="250">
        <v>2353</v>
      </c>
    </row>
    <row r="33" spans="1:12">
      <c r="A33" s="251">
        <v>36708</v>
      </c>
      <c r="B33" s="249">
        <v>5300</v>
      </c>
      <c r="C33" s="249">
        <v>0</v>
      </c>
      <c r="D33" s="249">
        <v>2171</v>
      </c>
      <c r="E33" s="249">
        <v>530</v>
      </c>
      <c r="F33" s="249">
        <v>8001</v>
      </c>
      <c r="G33" s="249">
        <v>3710</v>
      </c>
      <c r="H33" s="249">
        <v>0</v>
      </c>
      <c r="I33" s="249">
        <v>1521</v>
      </c>
      <c r="J33" s="249">
        <v>371</v>
      </c>
      <c r="K33" s="249">
        <v>5602</v>
      </c>
      <c r="L33" s="250">
        <v>2399</v>
      </c>
    </row>
    <row r="34" spans="1:12">
      <c r="A34" s="251">
        <v>36739</v>
      </c>
      <c r="B34" s="249">
        <v>5300</v>
      </c>
      <c r="C34" s="249">
        <v>0</v>
      </c>
      <c r="D34" s="249">
        <v>2171</v>
      </c>
      <c r="E34" s="249">
        <v>530</v>
      </c>
      <c r="F34" s="249">
        <v>8001</v>
      </c>
      <c r="G34" s="249">
        <v>3710</v>
      </c>
      <c r="H34" s="249">
        <v>0</v>
      </c>
      <c r="I34" s="249">
        <v>1521</v>
      </c>
      <c r="J34" s="249">
        <v>371</v>
      </c>
      <c r="K34" s="249">
        <v>5602</v>
      </c>
      <c r="L34" s="250">
        <v>2399</v>
      </c>
    </row>
    <row r="35" spans="1:12">
      <c r="A35" s="251">
        <v>36770</v>
      </c>
      <c r="B35" s="249">
        <v>5300</v>
      </c>
      <c r="C35" s="249">
        <v>0</v>
      </c>
      <c r="D35" s="249">
        <v>2171</v>
      </c>
      <c r="E35" s="249">
        <v>530</v>
      </c>
      <c r="F35" s="249">
        <v>8001</v>
      </c>
      <c r="G35" s="249">
        <v>3710</v>
      </c>
      <c r="H35" s="249">
        <v>0</v>
      </c>
      <c r="I35" s="249">
        <v>1521</v>
      </c>
      <c r="J35" s="249">
        <v>371</v>
      </c>
      <c r="K35" s="249">
        <v>5602</v>
      </c>
      <c r="L35" s="250">
        <v>2399</v>
      </c>
    </row>
    <row r="36" spans="1:12">
      <c r="A36" s="251">
        <v>36800</v>
      </c>
      <c r="B36" s="249">
        <v>5300</v>
      </c>
      <c r="C36" s="249">
        <v>0</v>
      </c>
      <c r="D36" s="249">
        <v>2171</v>
      </c>
      <c r="E36" s="249">
        <v>530</v>
      </c>
      <c r="F36" s="249">
        <v>8001</v>
      </c>
      <c r="G36" s="249">
        <v>3710</v>
      </c>
      <c r="H36" s="249">
        <v>0</v>
      </c>
      <c r="I36" s="249">
        <v>1521</v>
      </c>
      <c r="J36" s="249">
        <v>371</v>
      </c>
      <c r="K36" s="249">
        <v>5602</v>
      </c>
      <c r="L36" s="250">
        <v>2399</v>
      </c>
    </row>
    <row r="37" spans="1:12">
      <c r="A37" s="251">
        <v>36831</v>
      </c>
      <c r="B37" s="249">
        <v>5300</v>
      </c>
      <c r="C37" s="249">
        <v>0</v>
      </c>
      <c r="D37" s="249">
        <v>2171</v>
      </c>
      <c r="E37" s="249">
        <v>530</v>
      </c>
      <c r="F37" s="249">
        <v>8001</v>
      </c>
      <c r="G37" s="249">
        <v>3710</v>
      </c>
      <c r="H37" s="249">
        <v>0</v>
      </c>
      <c r="I37" s="249">
        <v>1521</v>
      </c>
      <c r="J37" s="249">
        <v>371</v>
      </c>
      <c r="K37" s="249">
        <v>5602</v>
      </c>
      <c r="L37" s="250">
        <v>2399</v>
      </c>
    </row>
    <row r="38" spans="1:12">
      <c r="A38" s="251">
        <v>36861</v>
      </c>
      <c r="B38" s="249">
        <v>5300</v>
      </c>
      <c r="C38" s="249">
        <v>0</v>
      </c>
      <c r="D38" s="249">
        <v>2171</v>
      </c>
      <c r="E38" s="249">
        <v>530</v>
      </c>
      <c r="F38" s="249">
        <v>8001</v>
      </c>
      <c r="G38" s="249">
        <v>3710</v>
      </c>
      <c r="H38" s="249">
        <v>0</v>
      </c>
      <c r="I38" s="249">
        <v>1521</v>
      </c>
      <c r="J38" s="249">
        <v>371</v>
      </c>
      <c r="K38" s="249">
        <v>5602</v>
      </c>
      <c r="L38" s="250">
        <v>2399</v>
      </c>
    </row>
    <row r="39" spans="1:12">
      <c r="A39" s="251">
        <v>36892</v>
      </c>
      <c r="B39" s="249">
        <v>5300</v>
      </c>
      <c r="C39" s="249">
        <v>0</v>
      </c>
      <c r="D39" s="249">
        <v>2279</v>
      </c>
      <c r="E39" s="249">
        <v>530</v>
      </c>
      <c r="F39" s="249">
        <v>8109</v>
      </c>
      <c r="G39" s="249">
        <v>3710</v>
      </c>
      <c r="H39" s="249">
        <v>0</v>
      </c>
      <c r="I39" s="249">
        <v>1595</v>
      </c>
      <c r="J39" s="249">
        <v>371</v>
      </c>
      <c r="K39" s="249">
        <v>5676</v>
      </c>
      <c r="L39" s="250">
        <v>2433</v>
      </c>
    </row>
    <row r="40" spans="1:12">
      <c r="A40" s="251">
        <v>36923</v>
      </c>
      <c r="B40" s="249">
        <v>5300</v>
      </c>
      <c r="C40" s="249">
        <v>0</v>
      </c>
      <c r="D40" s="249">
        <v>2279</v>
      </c>
      <c r="E40" s="249">
        <v>530</v>
      </c>
      <c r="F40" s="249">
        <v>8109</v>
      </c>
      <c r="G40" s="249">
        <v>3710</v>
      </c>
      <c r="H40" s="249">
        <v>0</v>
      </c>
      <c r="I40" s="249">
        <v>1595</v>
      </c>
      <c r="J40" s="249">
        <v>371</v>
      </c>
      <c r="K40" s="249">
        <v>5676</v>
      </c>
      <c r="L40" s="250">
        <v>2433</v>
      </c>
    </row>
    <row r="41" spans="1:12">
      <c r="A41" s="251">
        <v>36951</v>
      </c>
      <c r="B41" s="249">
        <v>5450</v>
      </c>
      <c r="C41" s="249">
        <v>0</v>
      </c>
      <c r="D41" s="249">
        <v>2344</v>
      </c>
      <c r="E41" s="249">
        <v>545</v>
      </c>
      <c r="F41" s="249">
        <v>8339</v>
      </c>
      <c r="G41" s="249">
        <v>3795</v>
      </c>
      <c r="H41" s="249">
        <v>0</v>
      </c>
      <c r="I41" s="249">
        <v>1632</v>
      </c>
      <c r="J41" s="249">
        <v>380</v>
      </c>
      <c r="K41" s="249">
        <v>5807</v>
      </c>
      <c r="L41" s="250">
        <v>2532</v>
      </c>
    </row>
    <row r="42" spans="1:12">
      <c r="A42" s="251">
        <v>36982</v>
      </c>
      <c r="B42" s="249">
        <v>5450</v>
      </c>
      <c r="C42" s="249">
        <v>0</v>
      </c>
      <c r="D42" s="249">
        <v>2344</v>
      </c>
      <c r="E42" s="249">
        <v>545</v>
      </c>
      <c r="F42" s="249">
        <v>8339</v>
      </c>
      <c r="G42" s="249">
        <v>3795</v>
      </c>
      <c r="H42" s="249">
        <v>0</v>
      </c>
      <c r="I42" s="249">
        <v>1632</v>
      </c>
      <c r="J42" s="249">
        <v>380</v>
      </c>
      <c r="K42" s="249">
        <v>5807</v>
      </c>
      <c r="L42" s="250">
        <v>2532</v>
      </c>
    </row>
    <row r="43" spans="1:12">
      <c r="A43" s="251">
        <v>37012</v>
      </c>
      <c r="B43" s="249">
        <v>5450</v>
      </c>
      <c r="C43" s="249">
        <v>0</v>
      </c>
      <c r="D43" s="249">
        <v>2344</v>
      </c>
      <c r="E43" s="249">
        <v>545</v>
      </c>
      <c r="F43" s="249">
        <v>8339</v>
      </c>
      <c r="G43" s="249">
        <v>3795</v>
      </c>
      <c r="H43" s="249">
        <v>0</v>
      </c>
      <c r="I43" s="249">
        <v>1632</v>
      </c>
      <c r="J43" s="249">
        <v>380</v>
      </c>
      <c r="K43" s="249">
        <v>5807</v>
      </c>
      <c r="L43" s="250">
        <v>2532</v>
      </c>
    </row>
    <row r="44" spans="1:12">
      <c r="A44" s="251">
        <v>37043</v>
      </c>
      <c r="B44" s="249">
        <v>5450</v>
      </c>
      <c r="C44" s="249">
        <v>0</v>
      </c>
      <c r="D44" s="249">
        <v>2344</v>
      </c>
      <c r="E44" s="249">
        <v>545</v>
      </c>
      <c r="F44" s="249">
        <v>8339</v>
      </c>
      <c r="G44" s="249">
        <v>3795</v>
      </c>
      <c r="H44" s="249">
        <v>0</v>
      </c>
      <c r="I44" s="249">
        <v>1632</v>
      </c>
      <c r="J44" s="249">
        <v>380</v>
      </c>
      <c r="K44" s="249">
        <v>5807</v>
      </c>
      <c r="L44" s="250">
        <v>2532</v>
      </c>
    </row>
    <row r="45" spans="1:12">
      <c r="A45" s="251">
        <v>37073</v>
      </c>
      <c r="B45" s="249">
        <v>5450</v>
      </c>
      <c r="C45" s="249">
        <v>0</v>
      </c>
      <c r="D45" s="249">
        <v>2453</v>
      </c>
      <c r="E45" s="249">
        <v>545</v>
      </c>
      <c r="F45" s="249">
        <v>8448</v>
      </c>
      <c r="G45" s="249">
        <v>3795</v>
      </c>
      <c r="H45" s="249">
        <v>0</v>
      </c>
      <c r="I45" s="249">
        <v>1708</v>
      </c>
      <c r="J45" s="249">
        <v>380</v>
      </c>
      <c r="K45" s="249">
        <v>5883</v>
      </c>
      <c r="L45" s="250">
        <v>2565</v>
      </c>
    </row>
    <row r="46" spans="1:12">
      <c r="A46" s="251">
        <v>37104</v>
      </c>
      <c r="B46" s="249">
        <v>5450</v>
      </c>
      <c r="C46" s="249">
        <v>0</v>
      </c>
      <c r="D46" s="249">
        <v>2453</v>
      </c>
      <c r="E46" s="249">
        <v>545</v>
      </c>
      <c r="F46" s="249">
        <v>8448</v>
      </c>
      <c r="G46" s="249">
        <v>3795</v>
      </c>
      <c r="H46" s="249">
        <v>0</v>
      </c>
      <c r="I46" s="249">
        <v>1708</v>
      </c>
      <c r="J46" s="249">
        <v>380</v>
      </c>
      <c r="K46" s="249">
        <v>5883</v>
      </c>
      <c r="L46" s="250">
        <v>2565</v>
      </c>
    </row>
    <row r="47" spans="1:12">
      <c r="A47" s="251">
        <v>37135</v>
      </c>
      <c r="B47" s="249">
        <v>5450</v>
      </c>
      <c r="C47" s="249">
        <v>0</v>
      </c>
      <c r="D47" s="249">
        <v>2453</v>
      </c>
      <c r="E47" s="249">
        <v>545</v>
      </c>
      <c r="F47" s="249">
        <v>8448</v>
      </c>
      <c r="G47" s="249">
        <v>3795</v>
      </c>
      <c r="H47" s="249">
        <v>0</v>
      </c>
      <c r="I47" s="249">
        <v>1708</v>
      </c>
      <c r="J47" s="249">
        <v>380</v>
      </c>
      <c r="K47" s="249">
        <v>5883</v>
      </c>
      <c r="L47" s="250">
        <v>2565</v>
      </c>
    </row>
    <row r="48" spans="1:12">
      <c r="A48" s="251">
        <v>37165</v>
      </c>
      <c r="B48" s="249">
        <v>5450</v>
      </c>
      <c r="C48" s="249">
        <v>0</v>
      </c>
      <c r="D48" s="249">
        <v>2453</v>
      </c>
      <c r="E48" s="249">
        <v>545</v>
      </c>
      <c r="F48" s="249">
        <v>8448</v>
      </c>
      <c r="G48" s="249">
        <v>3795</v>
      </c>
      <c r="H48" s="249">
        <v>0</v>
      </c>
      <c r="I48" s="249">
        <v>1708</v>
      </c>
      <c r="J48" s="249">
        <v>380</v>
      </c>
      <c r="K48" s="249">
        <v>5883</v>
      </c>
      <c r="L48" s="250">
        <v>2565</v>
      </c>
    </row>
    <row r="49" spans="1:12">
      <c r="A49" s="251">
        <v>37196</v>
      </c>
      <c r="B49" s="249">
        <v>5450</v>
      </c>
      <c r="C49" s="249">
        <v>0</v>
      </c>
      <c r="D49" s="249">
        <v>2453</v>
      </c>
      <c r="E49" s="249">
        <v>545</v>
      </c>
      <c r="F49" s="249">
        <v>8448</v>
      </c>
      <c r="G49" s="249">
        <v>3795</v>
      </c>
      <c r="H49" s="249">
        <v>0</v>
      </c>
      <c r="I49" s="249">
        <v>1708</v>
      </c>
      <c r="J49" s="249">
        <v>380</v>
      </c>
      <c r="K49" s="249">
        <v>5883</v>
      </c>
      <c r="L49" s="250">
        <v>2565</v>
      </c>
    </row>
    <row r="50" spans="1:12">
      <c r="A50" s="251">
        <v>37226</v>
      </c>
      <c r="B50" s="249">
        <v>5450</v>
      </c>
      <c r="C50" s="249">
        <v>0</v>
      </c>
      <c r="D50" s="249">
        <v>2453</v>
      </c>
      <c r="E50" s="249">
        <v>545</v>
      </c>
      <c r="F50" s="249">
        <v>8448</v>
      </c>
      <c r="G50" s="249">
        <v>3795</v>
      </c>
      <c r="H50" s="249">
        <v>0</v>
      </c>
      <c r="I50" s="249">
        <v>1708</v>
      </c>
      <c r="J50" s="249">
        <v>380</v>
      </c>
      <c r="K50" s="249">
        <v>5883</v>
      </c>
      <c r="L50" s="250">
        <v>2565</v>
      </c>
    </row>
    <row r="51" spans="1:12">
      <c r="A51" s="251">
        <v>37257</v>
      </c>
      <c r="B51" s="249">
        <v>5450</v>
      </c>
      <c r="C51" s="249">
        <v>0</v>
      </c>
      <c r="D51" s="249">
        <v>2671</v>
      </c>
      <c r="E51" s="249">
        <v>545</v>
      </c>
      <c r="F51" s="249">
        <v>8666</v>
      </c>
      <c r="G51" s="249">
        <v>3795</v>
      </c>
      <c r="H51" s="249">
        <v>0</v>
      </c>
      <c r="I51" s="249">
        <v>1860</v>
      </c>
      <c r="J51" s="249">
        <v>380</v>
      </c>
      <c r="K51" s="249">
        <v>6035</v>
      </c>
      <c r="L51" s="250">
        <v>2631</v>
      </c>
    </row>
    <row r="52" spans="1:12">
      <c r="A52" s="251">
        <v>37288</v>
      </c>
      <c r="B52" s="249">
        <v>5450</v>
      </c>
      <c r="C52" s="249">
        <v>0</v>
      </c>
      <c r="D52" s="249">
        <v>2671</v>
      </c>
      <c r="E52" s="249">
        <v>545</v>
      </c>
      <c r="F52" s="249">
        <v>8666</v>
      </c>
      <c r="G52" s="249">
        <v>3795</v>
      </c>
      <c r="H52" s="249">
        <v>0</v>
      </c>
      <c r="I52" s="249">
        <v>1860</v>
      </c>
      <c r="J52" s="249">
        <v>380</v>
      </c>
      <c r="K52" s="249">
        <v>6035</v>
      </c>
      <c r="L52" s="250">
        <v>2631</v>
      </c>
    </row>
    <row r="53" spans="1:12">
      <c r="A53" s="251">
        <v>37316</v>
      </c>
      <c r="B53" s="249">
        <v>5600</v>
      </c>
      <c r="C53" s="249">
        <v>0</v>
      </c>
      <c r="D53" s="249">
        <v>2744</v>
      </c>
      <c r="E53" s="249">
        <v>560</v>
      </c>
      <c r="F53" s="249">
        <v>8904</v>
      </c>
      <c r="G53" s="249">
        <v>3880</v>
      </c>
      <c r="H53" s="249">
        <v>0</v>
      </c>
      <c r="I53" s="249">
        <v>1901</v>
      </c>
      <c r="J53" s="249">
        <v>388</v>
      </c>
      <c r="K53" s="249">
        <v>6169</v>
      </c>
      <c r="L53" s="250">
        <v>2735</v>
      </c>
    </row>
    <row r="54" spans="1:12">
      <c r="A54" s="251">
        <v>37347</v>
      </c>
      <c r="B54" s="249">
        <v>5600</v>
      </c>
      <c r="C54" s="249">
        <v>0</v>
      </c>
      <c r="D54" s="249">
        <v>2744</v>
      </c>
      <c r="E54" s="249">
        <v>560</v>
      </c>
      <c r="F54" s="249">
        <v>8904</v>
      </c>
      <c r="G54" s="249">
        <v>3880</v>
      </c>
      <c r="H54" s="249">
        <v>0</v>
      </c>
      <c r="I54" s="249">
        <v>1901</v>
      </c>
      <c r="J54" s="249">
        <v>388</v>
      </c>
      <c r="K54" s="249">
        <v>6169</v>
      </c>
      <c r="L54" s="250">
        <v>2735</v>
      </c>
    </row>
    <row r="55" spans="1:12">
      <c r="A55" s="251">
        <v>37377</v>
      </c>
      <c r="B55" s="249">
        <v>5600</v>
      </c>
      <c r="C55" s="249">
        <v>0</v>
      </c>
      <c r="D55" s="249">
        <v>2744</v>
      </c>
      <c r="E55" s="249">
        <v>560</v>
      </c>
      <c r="F55" s="249">
        <v>8904</v>
      </c>
      <c r="G55" s="249">
        <v>3880</v>
      </c>
      <c r="H55" s="249">
        <v>0</v>
      </c>
      <c r="I55" s="249">
        <v>1901</v>
      </c>
      <c r="J55" s="249">
        <v>388</v>
      </c>
      <c r="K55" s="249">
        <v>6169</v>
      </c>
      <c r="L55" s="250">
        <v>2735</v>
      </c>
    </row>
    <row r="56" spans="1:12">
      <c r="A56" s="251">
        <v>37408</v>
      </c>
      <c r="B56" s="249">
        <v>5600</v>
      </c>
      <c r="C56" s="249">
        <v>0</v>
      </c>
      <c r="D56" s="249">
        <v>2744</v>
      </c>
      <c r="E56" s="249">
        <v>560</v>
      </c>
      <c r="F56" s="249">
        <v>8904</v>
      </c>
      <c r="G56" s="249">
        <v>3880</v>
      </c>
      <c r="H56" s="249">
        <v>0</v>
      </c>
      <c r="I56" s="249">
        <v>1901</v>
      </c>
      <c r="J56" s="249">
        <v>388</v>
      </c>
      <c r="K56" s="249">
        <v>6169</v>
      </c>
      <c r="L56" s="250">
        <v>2735</v>
      </c>
    </row>
    <row r="57" spans="1:12">
      <c r="A57" s="251">
        <v>37438</v>
      </c>
      <c r="B57" s="249">
        <v>5600</v>
      </c>
      <c r="C57" s="249">
        <v>0</v>
      </c>
      <c r="D57" s="249">
        <v>2912</v>
      </c>
      <c r="E57" s="249">
        <v>560</v>
      </c>
      <c r="F57" s="249">
        <v>9072</v>
      </c>
      <c r="G57" s="249">
        <v>3880</v>
      </c>
      <c r="H57" s="249">
        <v>0</v>
      </c>
      <c r="I57" s="249">
        <v>2018</v>
      </c>
      <c r="J57" s="249">
        <v>388</v>
      </c>
      <c r="K57" s="249">
        <v>6286</v>
      </c>
      <c r="L57" s="250">
        <v>2786</v>
      </c>
    </row>
    <row r="58" spans="1:12">
      <c r="A58" s="251">
        <v>37469</v>
      </c>
      <c r="B58" s="249">
        <v>5600</v>
      </c>
      <c r="C58" s="249">
        <v>0</v>
      </c>
      <c r="D58" s="249">
        <v>2912</v>
      </c>
      <c r="E58" s="249">
        <v>560</v>
      </c>
      <c r="F58" s="249">
        <v>9072</v>
      </c>
      <c r="G58" s="249">
        <v>3880</v>
      </c>
      <c r="H58" s="249">
        <v>0</v>
      </c>
      <c r="I58" s="249">
        <v>2018</v>
      </c>
      <c r="J58" s="249">
        <v>388</v>
      </c>
      <c r="K58" s="249">
        <v>6286</v>
      </c>
      <c r="L58" s="250">
        <v>2786</v>
      </c>
    </row>
    <row r="59" spans="1:12">
      <c r="A59" s="251">
        <v>37500</v>
      </c>
      <c r="B59" s="249">
        <v>5600</v>
      </c>
      <c r="C59" s="249">
        <v>0</v>
      </c>
      <c r="D59" s="249">
        <v>2912</v>
      </c>
      <c r="E59" s="249">
        <v>560</v>
      </c>
      <c r="F59" s="249">
        <v>9072</v>
      </c>
      <c r="G59" s="249">
        <v>3880</v>
      </c>
      <c r="H59" s="249">
        <v>0</v>
      </c>
      <c r="I59" s="249">
        <v>2018</v>
      </c>
      <c r="J59" s="249">
        <v>388</v>
      </c>
      <c r="K59" s="249">
        <v>6286</v>
      </c>
      <c r="L59" s="250">
        <v>2786</v>
      </c>
    </row>
    <row r="60" spans="1:12">
      <c r="A60" s="251">
        <v>37530</v>
      </c>
      <c r="B60" s="249">
        <v>5600</v>
      </c>
      <c r="C60" s="249">
        <v>0</v>
      </c>
      <c r="D60" s="249">
        <v>2912</v>
      </c>
      <c r="E60" s="249">
        <v>560</v>
      </c>
      <c r="F60" s="249">
        <v>9072</v>
      </c>
      <c r="G60" s="249">
        <v>3880</v>
      </c>
      <c r="H60" s="249">
        <v>0</v>
      </c>
      <c r="I60" s="249">
        <v>2018</v>
      </c>
      <c r="J60" s="249">
        <v>388</v>
      </c>
      <c r="K60" s="249">
        <v>6286</v>
      </c>
      <c r="L60" s="250">
        <v>2786</v>
      </c>
    </row>
    <row r="61" spans="1:12">
      <c r="A61" s="251">
        <v>37561</v>
      </c>
      <c r="B61" s="249">
        <v>5600</v>
      </c>
      <c r="C61" s="249">
        <v>0</v>
      </c>
      <c r="D61" s="249">
        <v>2912</v>
      </c>
      <c r="E61" s="249">
        <v>560</v>
      </c>
      <c r="F61" s="249">
        <v>9072</v>
      </c>
      <c r="G61" s="249">
        <v>3880</v>
      </c>
      <c r="H61" s="249">
        <v>0</v>
      </c>
      <c r="I61" s="249">
        <v>2018</v>
      </c>
      <c r="J61" s="249">
        <v>388</v>
      </c>
      <c r="K61" s="249">
        <v>6286</v>
      </c>
      <c r="L61" s="250">
        <v>2786</v>
      </c>
    </row>
    <row r="62" spans="1:12">
      <c r="A62" s="251">
        <v>37591</v>
      </c>
      <c r="B62" s="249">
        <v>5600</v>
      </c>
      <c r="C62" s="249">
        <v>0</v>
      </c>
      <c r="D62" s="249">
        <v>2912</v>
      </c>
      <c r="E62" s="249">
        <v>560</v>
      </c>
      <c r="F62" s="249">
        <v>9072</v>
      </c>
      <c r="G62" s="249">
        <v>3880</v>
      </c>
      <c r="H62" s="249">
        <v>0</v>
      </c>
      <c r="I62" s="249">
        <v>2018</v>
      </c>
      <c r="J62" s="249">
        <v>388</v>
      </c>
      <c r="K62" s="249">
        <v>6286</v>
      </c>
      <c r="L62" s="250">
        <v>2786</v>
      </c>
    </row>
    <row r="63" spans="1:12">
      <c r="A63" s="251">
        <v>37622</v>
      </c>
      <c r="B63" s="249">
        <v>5600</v>
      </c>
      <c r="C63" s="249">
        <v>0</v>
      </c>
      <c r="D63" s="249">
        <v>3080</v>
      </c>
      <c r="E63" s="249">
        <v>560</v>
      </c>
      <c r="F63" s="249">
        <v>9240</v>
      </c>
      <c r="G63" s="249">
        <v>3880</v>
      </c>
      <c r="H63" s="249">
        <v>0</v>
      </c>
      <c r="I63" s="249">
        <v>2134</v>
      </c>
      <c r="J63" s="249">
        <v>388</v>
      </c>
      <c r="K63" s="249">
        <v>6402</v>
      </c>
      <c r="L63" s="250">
        <v>2838</v>
      </c>
    </row>
    <row r="64" spans="1:12">
      <c r="A64" s="251">
        <v>37653</v>
      </c>
      <c r="B64" s="249">
        <v>5600</v>
      </c>
      <c r="C64" s="249">
        <v>0</v>
      </c>
      <c r="D64" s="249">
        <v>3080</v>
      </c>
      <c r="E64" s="249">
        <v>560</v>
      </c>
      <c r="F64" s="249">
        <v>9240</v>
      </c>
      <c r="G64" s="249">
        <v>3880</v>
      </c>
      <c r="H64" s="249">
        <v>0</v>
      </c>
      <c r="I64" s="249">
        <v>2134</v>
      </c>
      <c r="J64" s="249">
        <v>388</v>
      </c>
      <c r="K64" s="249">
        <v>6402</v>
      </c>
      <c r="L64" s="250">
        <v>2838</v>
      </c>
    </row>
    <row r="65" spans="1:12">
      <c r="A65" s="251">
        <v>37681</v>
      </c>
      <c r="B65" s="249">
        <v>5750</v>
      </c>
      <c r="C65" s="249">
        <v>0</v>
      </c>
      <c r="D65" s="249">
        <v>3163</v>
      </c>
      <c r="E65" s="249">
        <v>575</v>
      </c>
      <c r="F65" s="249">
        <v>9488</v>
      </c>
      <c r="G65" s="249">
        <v>3965</v>
      </c>
      <c r="H65" s="249">
        <v>0</v>
      </c>
      <c r="I65" s="249">
        <v>2181</v>
      </c>
      <c r="J65" s="249">
        <v>397</v>
      </c>
      <c r="K65" s="249">
        <v>6543</v>
      </c>
      <c r="L65" s="250">
        <v>2945</v>
      </c>
    </row>
    <row r="66" spans="1:12">
      <c r="A66" s="251">
        <v>37712</v>
      </c>
      <c r="B66" s="249">
        <v>5750</v>
      </c>
      <c r="C66" s="249">
        <v>0</v>
      </c>
      <c r="D66" s="249">
        <v>3163</v>
      </c>
      <c r="E66" s="249">
        <v>575</v>
      </c>
      <c r="F66" s="249">
        <v>9488</v>
      </c>
      <c r="G66" s="249">
        <v>3965</v>
      </c>
      <c r="H66" s="249">
        <v>0</v>
      </c>
      <c r="I66" s="249">
        <v>2181</v>
      </c>
      <c r="J66" s="249">
        <v>397</v>
      </c>
      <c r="K66" s="249">
        <v>6543</v>
      </c>
      <c r="L66" s="250">
        <v>2945</v>
      </c>
    </row>
    <row r="67" spans="1:12">
      <c r="A67" s="251">
        <v>37742</v>
      </c>
      <c r="B67" s="249">
        <v>5750</v>
      </c>
      <c r="C67" s="249">
        <v>0</v>
      </c>
      <c r="D67" s="249">
        <v>3163</v>
      </c>
      <c r="E67" s="249">
        <v>575</v>
      </c>
      <c r="F67" s="249">
        <v>9488</v>
      </c>
      <c r="G67" s="249">
        <v>3965</v>
      </c>
      <c r="H67" s="249">
        <v>0</v>
      </c>
      <c r="I67" s="249">
        <v>2181</v>
      </c>
      <c r="J67" s="249">
        <v>397</v>
      </c>
      <c r="K67" s="249">
        <v>6543</v>
      </c>
      <c r="L67" s="250">
        <v>2945</v>
      </c>
    </row>
    <row r="68" spans="1:12">
      <c r="A68" s="251">
        <v>37773</v>
      </c>
      <c r="B68" s="249">
        <v>5750</v>
      </c>
      <c r="C68" s="249">
        <v>0</v>
      </c>
      <c r="D68" s="249">
        <v>3163</v>
      </c>
      <c r="E68" s="249">
        <v>575</v>
      </c>
      <c r="F68" s="249">
        <v>9488</v>
      </c>
      <c r="G68" s="249">
        <v>3965</v>
      </c>
      <c r="H68" s="249">
        <v>0</v>
      </c>
      <c r="I68" s="249">
        <v>2181</v>
      </c>
      <c r="J68" s="249">
        <v>397</v>
      </c>
      <c r="K68" s="249">
        <v>6543</v>
      </c>
      <c r="L68" s="250">
        <v>2945</v>
      </c>
    </row>
    <row r="69" spans="1:12">
      <c r="A69" s="251">
        <v>37803</v>
      </c>
      <c r="B69" s="249">
        <v>5750</v>
      </c>
      <c r="C69" s="249">
        <v>0</v>
      </c>
      <c r="D69" s="249">
        <v>3393</v>
      </c>
      <c r="E69" s="249">
        <v>575</v>
      </c>
      <c r="F69" s="249">
        <v>9718</v>
      </c>
      <c r="G69" s="249">
        <v>3965</v>
      </c>
      <c r="H69" s="249">
        <v>0</v>
      </c>
      <c r="I69" s="249">
        <v>2339</v>
      </c>
      <c r="J69" s="249">
        <v>397</v>
      </c>
      <c r="K69" s="249">
        <v>6701</v>
      </c>
      <c r="L69" s="250">
        <v>3017</v>
      </c>
    </row>
    <row r="70" spans="1:12">
      <c r="A70" s="251">
        <v>37834</v>
      </c>
      <c r="B70" s="249">
        <v>5750</v>
      </c>
      <c r="C70" s="249">
        <v>0</v>
      </c>
      <c r="D70" s="249">
        <v>3393</v>
      </c>
      <c r="E70" s="249">
        <v>575</v>
      </c>
      <c r="F70" s="249">
        <v>9718</v>
      </c>
      <c r="G70" s="249">
        <v>3965</v>
      </c>
      <c r="H70" s="249">
        <v>0</v>
      </c>
      <c r="I70" s="249">
        <v>2339</v>
      </c>
      <c r="J70" s="249">
        <v>397</v>
      </c>
      <c r="K70" s="249">
        <v>6701</v>
      </c>
      <c r="L70" s="250">
        <v>3017</v>
      </c>
    </row>
    <row r="71" spans="1:12">
      <c r="A71" s="251">
        <v>37865</v>
      </c>
      <c r="B71" s="249">
        <v>5750</v>
      </c>
      <c r="C71" s="249">
        <v>0</v>
      </c>
      <c r="D71" s="249">
        <v>3393</v>
      </c>
      <c r="E71" s="249">
        <v>575</v>
      </c>
      <c r="F71" s="249">
        <v>9718</v>
      </c>
      <c r="G71" s="249">
        <v>3965</v>
      </c>
      <c r="H71" s="249">
        <v>0</v>
      </c>
      <c r="I71" s="249">
        <v>2339</v>
      </c>
      <c r="J71" s="249">
        <v>397</v>
      </c>
      <c r="K71" s="249">
        <v>6701</v>
      </c>
      <c r="L71" s="250">
        <v>3017</v>
      </c>
    </row>
    <row r="72" spans="1:12">
      <c r="A72" s="251">
        <v>37895</v>
      </c>
      <c r="B72" s="249">
        <v>5750</v>
      </c>
      <c r="C72" s="249">
        <v>0</v>
      </c>
      <c r="D72" s="249">
        <v>3393</v>
      </c>
      <c r="E72" s="249">
        <v>575</v>
      </c>
      <c r="F72" s="249">
        <v>9718</v>
      </c>
      <c r="G72" s="249">
        <v>3965</v>
      </c>
      <c r="H72" s="249">
        <v>0</v>
      </c>
      <c r="I72" s="249">
        <v>2339</v>
      </c>
      <c r="J72" s="249">
        <v>397</v>
      </c>
      <c r="K72" s="249">
        <v>6701</v>
      </c>
      <c r="L72" s="250">
        <v>3017</v>
      </c>
    </row>
    <row r="73" spans="1:12">
      <c r="A73" s="251">
        <v>37926</v>
      </c>
      <c r="B73" s="249">
        <v>5750</v>
      </c>
      <c r="C73" s="249">
        <v>0</v>
      </c>
      <c r="D73" s="249">
        <v>3393</v>
      </c>
      <c r="E73" s="249">
        <v>575</v>
      </c>
      <c r="F73" s="249">
        <v>9718</v>
      </c>
      <c r="G73" s="249">
        <v>3965</v>
      </c>
      <c r="H73" s="249">
        <v>0</v>
      </c>
      <c r="I73" s="249">
        <v>2339</v>
      </c>
      <c r="J73" s="249">
        <v>397</v>
      </c>
      <c r="K73" s="249">
        <v>6701</v>
      </c>
      <c r="L73" s="250">
        <v>3017</v>
      </c>
    </row>
    <row r="74" spans="1:12">
      <c r="A74" s="251">
        <v>37956</v>
      </c>
      <c r="B74" s="249">
        <v>5750</v>
      </c>
      <c r="C74" s="249">
        <v>0</v>
      </c>
      <c r="D74" s="249">
        <v>3393</v>
      </c>
      <c r="E74" s="249">
        <v>575</v>
      </c>
      <c r="F74" s="249">
        <v>9718</v>
      </c>
      <c r="G74" s="249">
        <v>3965</v>
      </c>
      <c r="H74" s="249">
        <v>0</v>
      </c>
      <c r="I74" s="249">
        <v>2339</v>
      </c>
      <c r="J74" s="249">
        <v>397</v>
      </c>
      <c r="K74" s="249">
        <v>6701</v>
      </c>
      <c r="L74" s="250">
        <v>3017</v>
      </c>
    </row>
    <row r="75" spans="1:12">
      <c r="A75" s="251">
        <v>37987</v>
      </c>
      <c r="B75" s="249">
        <v>5750</v>
      </c>
      <c r="C75" s="249">
        <v>0</v>
      </c>
      <c r="D75" s="249">
        <v>3508</v>
      </c>
      <c r="E75" s="249">
        <v>575</v>
      </c>
      <c r="F75" s="249">
        <v>9833</v>
      </c>
      <c r="G75" s="249">
        <v>3965</v>
      </c>
      <c r="H75" s="249">
        <v>0</v>
      </c>
      <c r="I75" s="249">
        <v>2419</v>
      </c>
      <c r="J75" s="249">
        <v>397</v>
      </c>
      <c r="K75" s="249">
        <v>6781</v>
      </c>
      <c r="L75" s="250">
        <v>3052</v>
      </c>
    </row>
    <row r="76" spans="1:12">
      <c r="A76" s="251">
        <v>38018</v>
      </c>
      <c r="B76" s="249">
        <v>5750</v>
      </c>
      <c r="C76" s="249">
        <v>0</v>
      </c>
      <c r="D76" s="249">
        <v>3508</v>
      </c>
      <c r="E76" s="249">
        <v>575</v>
      </c>
      <c r="F76" s="249">
        <v>9833</v>
      </c>
      <c r="G76" s="249">
        <v>3965</v>
      </c>
      <c r="H76" s="249">
        <v>0</v>
      </c>
      <c r="I76" s="249">
        <v>2419</v>
      </c>
      <c r="J76" s="249">
        <v>397</v>
      </c>
      <c r="K76" s="249">
        <v>6781</v>
      </c>
      <c r="L76" s="250">
        <v>3052</v>
      </c>
    </row>
    <row r="77" spans="1:12">
      <c r="A77" s="251">
        <v>38047</v>
      </c>
      <c r="B77" s="249">
        <v>5900</v>
      </c>
      <c r="C77" s="249">
        <v>0</v>
      </c>
      <c r="D77" s="249">
        <v>3599</v>
      </c>
      <c r="E77" s="249">
        <v>590</v>
      </c>
      <c r="F77" s="249">
        <v>10089</v>
      </c>
      <c r="G77" s="249">
        <v>4050</v>
      </c>
      <c r="H77" s="249">
        <v>0</v>
      </c>
      <c r="I77" s="249">
        <v>2471</v>
      </c>
      <c r="J77" s="249">
        <v>405</v>
      </c>
      <c r="K77" s="249">
        <v>6926</v>
      </c>
      <c r="L77" s="250">
        <v>3163</v>
      </c>
    </row>
    <row r="78" spans="1:12">
      <c r="A78" s="251">
        <v>38078</v>
      </c>
      <c r="B78" s="249">
        <v>5900</v>
      </c>
      <c r="C78" s="249">
        <v>0</v>
      </c>
      <c r="D78" s="249">
        <v>3599</v>
      </c>
      <c r="E78" s="249">
        <v>590</v>
      </c>
      <c r="F78" s="249">
        <v>10089</v>
      </c>
      <c r="G78" s="249">
        <v>4050</v>
      </c>
      <c r="H78" s="249">
        <v>0</v>
      </c>
      <c r="I78" s="249">
        <v>2471</v>
      </c>
      <c r="J78" s="249">
        <v>405</v>
      </c>
      <c r="K78" s="249">
        <v>6926</v>
      </c>
      <c r="L78" s="250">
        <v>3163</v>
      </c>
    </row>
    <row r="79" spans="1:12">
      <c r="A79" s="251">
        <v>38108</v>
      </c>
      <c r="B79" s="249">
        <v>5900</v>
      </c>
      <c r="C79" s="249">
        <v>0</v>
      </c>
      <c r="D79" s="249">
        <v>3599</v>
      </c>
      <c r="E79" s="249">
        <v>590</v>
      </c>
      <c r="F79" s="249">
        <v>10089</v>
      </c>
      <c r="G79" s="249">
        <v>4050</v>
      </c>
      <c r="H79" s="249">
        <v>0</v>
      </c>
      <c r="I79" s="249">
        <v>2471</v>
      </c>
      <c r="J79" s="249">
        <v>405</v>
      </c>
      <c r="K79" s="249">
        <v>6926</v>
      </c>
      <c r="L79" s="250">
        <v>3163</v>
      </c>
    </row>
    <row r="80" spans="1:12">
      <c r="A80" s="251">
        <v>38139</v>
      </c>
      <c r="B80" s="249">
        <v>5900</v>
      </c>
      <c r="C80" s="249">
        <v>0</v>
      </c>
      <c r="D80" s="249">
        <v>3599</v>
      </c>
      <c r="E80" s="249">
        <v>590</v>
      </c>
      <c r="F80" s="249">
        <v>10089</v>
      </c>
      <c r="G80" s="249">
        <v>4050</v>
      </c>
      <c r="H80" s="249">
        <v>0</v>
      </c>
      <c r="I80" s="249">
        <v>2471</v>
      </c>
      <c r="J80" s="249">
        <v>405</v>
      </c>
      <c r="K80" s="249">
        <v>6926</v>
      </c>
      <c r="L80" s="250">
        <v>3163</v>
      </c>
    </row>
    <row r="81" spans="1:12">
      <c r="A81" s="251">
        <v>38169</v>
      </c>
      <c r="B81" s="249">
        <v>5900</v>
      </c>
      <c r="C81" s="249">
        <v>0</v>
      </c>
      <c r="D81" s="249">
        <v>3776</v>
      </c>
      <c r="E81" s="249">
        <v>590</v>
      </c>
      <c r="F81" s="249">
        <v>10266</v>
      </c>
      <c r="G81" s="249">
        <v>4050</v>
      </c>
      <c r="H81" s="249">
        <v>0</v>
      </c>
      <c r="I81" s="249">
        <v>2592</v>
      </c>
      <c r="J81" s="249">
        <v>405</v>
      </c>
      <c r="K81" s="249">
        <v>7047</v>
      </c>
      <c r="L81" s="250">
        <v>3219</v>
      </c>
    </row>
    <row r="82" spans="1:12">
      <c r="A82" s="251">
        <v>38200</v>
      </c>
      <c r="B82" s="249">
        <v>5900</v>
      </c>
      <c r="C82" s="249">
        <v>0</v>
      </c>
      <c r="D82" s="249">
        <v>3776</v>
      </c>
      <c r="E82" s="249">
        <v>590</v>
      </c>
      <c r="F82" s="249">
        <v>10266</v>
      </c>
      <c r="G82" s="249">
        <v>4050</v>
      </c>
      <c r="H82" s="249">
        <v>0</v>
      </c>
      <c r="I82" s="249">
        <v>2592</v>
      </c>
      <c r="J82" s="249">
        <v>405</v>
      </c>
      <c r="K82" s="249">
        <v>7047</v>
      </c>
      <c r="L82" s="250">
        <v>3219</v>
      </c>
    </row>
    <row r="83" spans="1:12">
      <c r="A83" s="251">
        <v>38231</v>
      </c>
      <c r="B83" s="249">
        <v>5900</v>
      </c>
      <c r="C83" s="249">
        <v>0</v>
      </c>
      <c r="D83" s="249">
        <v>3776</v>
      </c>
      <c r="E83" s="249">
        <v>590</v>
      </c>
      <c r="F83" s="249">
        <v>10266</v>
      </c>
      <c r="G83" s="249">
        <v>4050</v>
      </c>
      <c r="H83" s="249">
        <v>0</v>
      </c>
      <c r="I83" s="249">
        <v>2592</v>
      </c>
      <c r="J83" s="249">
        <v>405</v>
      </c>
      <c r="K83" s="249">
        <v>7047</v>
      </c>
      <c r="L83" s="250">
        <v>3219</v>
      </c>
    </row>
    <row r="84" spans="1:12">
      <c r="A84" s="251">
        <v>38261</v>
      </c>
      <c r="B84" s="249">
        <v>5900</v>
      </c>
      <c r="C84" s="249">
        <v>0</v>
      </c>
      <c r="D84" s="249">
        <v>3776</v>
      </c>
      <c r="E84" s="249">
        <v>590</v>
      </c>
      <c r="F84" s="249">
        <v>10266</v>
      </c>
      <c r="G84" s="249">
        <v>4050</v>
      </c>
      <c r="H84" s="249">
        <v>0</v>
      </c>
      <c r="I84" s="249">
        <v>2592</v>
      </c>
      <c r="J84" s="249">
        <v>405</v>
      </c>
      <c r="K84" s="249">
        <v>7047</v>
      </c>
      <c r="L84" s="250">
        <v>3219</v>
      </c>
    </row>
    <row r="85" spans="1:12">
      <c r="A85" s="251">
        <v>38292</v>
      </c>
      <c r="B85" s="249">
        <v>5900</v>
      </c>
      <c r="C85" s="249">
        <v>0</v>
      </c>
      <c r="D85" s="249">
        <v>3776</v>
      </c>
      <c r="E85" s="249">
        <v>590</v>
      </c>
      <c r="F85" s="249">
        <v>10266</v>
      </c>
      <c r="G85" s="249">
        <v>4050</v>
      </c>
      <c r="H85" s="249">
        <v>0</v>
      </c>
      <c r="I85" s="249">
        <v>2592</v>
      </c>
      <c r="J85" s="249">
        <v>405</v>
      </c>
      <c r="K85" s="249">
        <v>7047</v>
      </c>
      <c r="L85" s="250">
        <v>3219</v>
      </c>
    </row>
    <row r="86" spans="1:12">
      <c r="A86" s="251">
        <v>38322</v>
      </c>
      <c r="B86" s="249">
        <v>5900</v>
      </c>
      <c r="C86" s="249">
        <v>0</v>
      </c>
      <c r="D86" s="249">
        <v>3776</v>
      </c>
      <c r="E86" s="249">
        <v>590</v>
      </c>
      <c r="F86" s="249">
        <v>10266</v>
      </c>
      <c r="G86" s="249">
        <v>4050</v>
      </c>
      <c r="H86" s="249">
        <v>0</v>
      </c>
      <c r="I86" s="249">
        <v>2592</v>
      </c>
      <c r="J86" s="249">
        <v>405</v>
      </c>
      <c r="K86" s="249">
        <v>7047</v>
      </c>
      <c r="L86" s="250">
        <v>3219</v>
      </c>
    </row>
    <row r="87" spans="1:12">
      <c r="A87" s="251">
        <v>38353</v>
      </c>
      <c r="B87" s="249">
        <v>5900</v>
      </c>
      <c r="C87" s="249">
        <v>0</v>
      </c>
      <c r="D87" s="249">
        <v>3953</v>
      </c>
      <c r="E87" s="249">
        <v>590</v>
      </c>
      <c r="F87" s="249">
        <v>10443</v>
      </c>
      <c r="G87" s="249">
        <v>4050</v>
      </c>
      <c r="H87" s="249">
        <v>0</v>
      </c>
      <c r="I87" s="249">
        <v>2714</v>
      </c>
      <c r="J87" s="249">
        <v>405</v>
      </c>
      <c r="K87" s="249">
        <v>7169</v>
      </c>
      <c r="L87" s="250">
        <v>3274</v>
      </c>
    </row>
    <row r="88" spans="1:12">
      <c r="A88" s="251">
        <v>38384</v>
      </c>
      <c r="B88" s="249">
        <v>5900</v>
      </c>
      <c r="C88" s="249">
        <v>0</v>
      </c>
      <c r="D88" s="249">
        <v>3953</v>
      </c>
      <c r="E88" s="249">
        <v>590</v>
      </c>
      <c r="F88" s="249">
        <v>10443</v>
      </c>
      <c r="G88" s="249">
        <v>4050</v>
      </c>
      <c r="H88" s="249">
        <v>0</v>
      </c>
      <c r="I88" s="249">
        <v>2714</v>
      </c>
      <c r="J88" s="249">
        <v>405</v>
      </c>
      <c r="K88" s="249">
        <v>7169</v>
      </c>
      <c r="L88" s="250">
        <v>3274</v>
      </c>
    </row>
    <row r="89" spans="1:12">
      <c r="A89" s="251">
        <v>38412</v>
      </c>
      <c r="B89" s="249">
        <v>6050</v>
      </c>
      <c r="C89" s="249">
        <v>0</v>
      </c>
      <c r="D89" s="249">
        <v>4054</v>
      </c>
      <c r="E89" s="249">
        <v>605</v>
      </c>
      <c r="F89" s="249">
        <v>10709</v>
      </c>
      <c r="G89" s="249">
        <v>4135</v>
      </c>
      <c r="H89" s="249">
        <v>0</v>
      </c>
      <c r="I89" s="249">
        <v>2770</v>
      </c>
      <c r="J89" s="249">
        <v>414</v>
      </c>
      <c r="K89" s="249">
        <v>7319</v>
      </c>
      <c r="L89" s="250">
        <v>3390</v>
      </c>
    </row>
    <row r="90" spans="1:12">
      <c r="A90" s="251">
        <v>38443</v>
      </c>
      <c r="B90" s="249">
        <v>6050</v>
      </c>
      <c r="C90" s="249">
        <v>0</v>
      </c>
      <c r="D90" s="249">
        <v>4054</v>
      </c>
      <c r="E90" s="249">
        <v>605</v>
      </c>
      <c r="F90" s="249">
        <v>10709</v>
      </c>
      <c r="G90" s="249">
        <v>4135</v>
      </c>
      <c r="H90" s="249">
        <v>0</v>
      </c>
      <c r="I90" s="249">
        <v>2770</v>
      </c>
      <c r="J90" s="249">
        <v>414</v>
      </c>
      <c r="K90" s="249">
        <v>7319</v>
      </c>
      <c r="L90" s="250">
        <v>3390</v>
      </c>
    </row>
    <row r="91" spans="1:12">
      <c r="A91" s="251">
        <v>38473</v>
      </c>
      <c r="B91" s="249">
        <v>6050</v>
      </c>
      <c r="C91" s="249">
        <v>0</v>
      </c>
      <c r="D91" s="249">
        <v>4054</v>
      </c>
      <c r="E91" s="249">
        <v>605</v>
      </c>
      <c r="F91" s="249">
        <v>10709</v>
      </c>
      <c r="G91" s="249">
        <v>4135</v>
      </c>
      <c r="H91" s="249">
        <v>0</v>
      </c>
      <c r="I91" s="249">
        <v>2770</v>
      </c>
      <c r="J91" s="249">
        <v>414</v>
      </c>
      <c r="K91" s="249">
        <v>7319</v>
      </c>
      <c r="L91" s="250">
        <v>3390</v>
      </c>
    </row>
    <row r="92" spans="1:12">
      <c r="A92" s="251">
        <v>38504</v>
      </c>
      <c r="B92" s="249">
        <v>6050</v>
      </c>
      <c r="C92" s="249">
        <v>0</v>
      </c>
      <c r="D92" s="249">
        <v>4054</v>
      </c>
      <c r="E92" s="249">
        <v>605</v>
      </c>
      <c r="F92" s="249">
        <v>10709</v>
      </c>
      <c r="G92" s="249">
        <v>4135</v>
      </c>
      <c r="H92" s="249">
        <v>0</v>
      </c>
      <c r="I92" s="249">
        <v>2770</v>
      </c>
      <c r="J92" s="249">
        <v>414</v>
      </c>
      <c r="K92" s="249">
        <v>7319</v>
      </c>
      <c r="L92" s="250">
        <v>3390</v>
      </c>
    </row>
    <row r="93" spans="1:12">
      <c r="A93" s="251">
        <v>38534</v>
      </c>
      <c r="B93" s="249">
        <v>6050</v>
      </c>
      <c r="C93" s="249">
        <v>0</v>
      </c>
      <c r="D93" s="249">
        <v>4296</v>
      </c>
      <c r="E93" s="249">
        <v>605</v>
      </c>
      <c r="F93" s="249">
        <v>10951</v>
      </c>
      <c r="G93" s="249">
        <v>4135</v>
      </c>
      <c r="H93" s="249">
        <v>0</v>
      </c>
      <c r="I93" s="249">
        <v>2936</v>
      </c>
      <c r="J93" s="249">
        <v>414</v>
      </c>
      <c r="K93" s="249">
        <v>7485</v>
      </c>
      <c r="L93" s="250">
        <v>3466</v>
      </c>
    </row>
    <row r="94" spans="1:12">
      <c r="A94" s="251">
        <v>38565</v>
      </c>
      <c r="B94" s="249">
        <v>6050</v>
      </c>
      <c r="C94" s="249">
        <v>0</v>
      </c>
      <c r="D94" s="249">
        <v>4296</v>
      </c>
      <c r="E94" s="249">
        <v>605</v>
      </c>
      <c r="F94" s="249">
        <v>10951</v>
      </c>
      <c r="G94" s="249">
        <v>4135</v>
      </c>
      <c r="H94" s="249">
        <v>0</v>
      </c>
      <c r="I94" s="249">
        <v>2936</v>
      </c>
      <c r="J94" s="249">
        <v>414</v>
      </c>
      <c r="K94" s="249">
        <v>7485</v>
      </c>
      <c r="L94" s="250">
        <v>3466</v>
      </c>
    </row>
    <row r="95" spans="1:12">
      <c r="A95" s="251">
        <v>38596</v>
      </c>
      <c r="B95" s="249">
        <v>6050</v>
      </c>
      <c r="C95" s="249">
        <v>0</v>
      </c>
      <c r="D95" s="249">
        <v>4296</v>
      </c>
      <c r="E95" s="249">
        <v>605</v>
      </c>
      <c r="F95" s="249">
        <v>10951</v>
      </c>
      <c r="G95" s="249">
        <v>4135</v>
      </c>
      <c r="H95" s="249">
        <v>0</v>
      </c>
      <c r="I95" s="249">
        <v>2936</v>
      </c>
      <c r="J95" s="249">
        <v>414</v>
      </c>
      <c r="K95" s="249">
        <v>7485</v>
      </c>
      <c r="L95" s="250">
        <v>3466</v>
      </c>
    </row>
    <row r="96" spans="1:12">
      <c r="A96" s="251">
        <v>38626</v>
      </c>
      <c r="B96" s="249">
        <v>6050</v>
      </c>
      <c r="C96" s="249">
        <v>0</v>
      </c>
      <c r="D96" s="249">
        <v>4296</v>
      </c>
      <c r="E96" s="249">
        <v>605</v>
      </c>
      <c r="F96" s="249">
        <v>10951</v>
      </c>
      <c r="G96" s="249">
        <v>4135</v>
      </c>
      <c r="H96" s="249">
        <v>0</v>
      </c>
      <c r="I96" s="249">
        <v>2936</v>
      </c>
      <c r="J96" s="249">
        <v>414</v>
      </c>
      <c r="K96" s="249">
        <v>7485</v>
      </c>
      <c r="L96" s="250">
        <v>3466</v>
      </c>
    </row>
    <row r="97" spans="1:12">
      <c r="A97" s="251">
        <v>38657</v>
      </c>
      <c r="B97" s="249">
        <v>6050</v>
      </c>
      <c r="C97" s="249">
        <v>0</v>
      </c>
      <c r="D97" s="249">
        <v>4296</v>
      </c>
      <c r="E97" s="249">
        <v>605</v>
      </c>
      <c r="F97" s="249">
        <v>10951</v>
      </c>
      <c r="G97" s="249">
        <v>4135</v>
      </c>
      <c r="H97" s="249">
        <v>0</v>
      </c>
      <c r="I97" s="249">
        <v>2936</v>
      </c>
      <c r="J97" s="249">
        <v>414</v>
      </c>
      <c r="K97" s="249">
        <v>7485</v>
      </c>
      <c r="L97" s="250">
        <v>3466</v>
      </c>
    </row>
    <row r="98" spans="1:12">
      <c r="A98" s="251">
        <v>38687</v>
      </c>
      <c r="B98" s="249">
        <v>6050</v>
      </c>
      <c r="C98" s="249">
        <v>0</v>
      </c>
      <c r="D98" s="249">
        <v>4296</v>
      </c>
      <c r="E98" s="249">
        <v>605</v>
      </c>
      <c r="F98" s="249">
        <v>10951</v>
      </c>
      <c r="G98" s="249">
        <v>4135</v>
      </c>
      <c r="H98" s="249">
        <v>0</v>
      </c>
      <c r="I98" s="249">
        <v>2936</v>
      </c>
      <c r="J98" s="249">
        <v>414</v>
      </c>
      <c r="K98" s="249">
        <v>7485</v>
      </c>
      <c r="L98" s="250">
        <v>3466</v>
      </c>
    </row>
    <row r="99" spans="1:12">
      <c r="A99" s="251">
        <v>38718</v>
      </c>
      <c r="B99" s="249">
        <v>11260</v>
      </c>
      <c r="C99" s="249">
        <v>4200</v>
      </c>
      <c r="D99" s="249">
        <v>0</v>
      </c>
      <c r="E99" s="249">
        <v>605</v>
      </c>
      <c r="F99" s="249">
        <v>16065</v>
      </c>
      <c r="G99" s="249">
        <v>7700</v>
      </c>
      <c r="H99" s="249">
        <v>2400</v>
      </c>
      <c r="I99" s="249">
        <v>0</v>
      </c>
      <c r="J99" s="249">
        <v>414</v>
      </c>
      <c r="K99" s="249">
        <v>10514</v>
      </c>
      <c r="L99" s="250">
        <v>5551</v>
      </c>
    </row>
    <row r="100" spans="1:12">
      <c r="A100" s="251">
        <v>38749</v>
      </c>
      <c r="B100" s="249">
        <v>11260</v>
      </c>
      <c r="C100" s="249">
        <v>4200</v>
      </c>
      <c r="D100" s="249">
        <v>0</v>
      </c>
      <c r="E100" s="249">
        <v>605</v>
      </c>
      <c r="F100" s="249">
        <v>16065</v>
      </c>
      <c r="G100" s="249">
        <v>7700</v>
      </c>
      <c r="H100" s="249">
        <v>2400</v>
      </c>
      <c r="I100" s="249">
        <v>0</v>
      </c>
      <c r="J100" s="249">
        <v>414</v>
      </c>
      <c r="K100" s="249">
        <v>10514</v>
      </c>
      <c r="L100" s="250">
        <v>5551</v>
      </c>
    </row>
    <row r="101" spans="1:12">
      <c r="A101" s="251">
        <v>38777</v>
      </c>
      <c r="B101" s="249">
        <v>11730</v>
      </c>
      <c r="C101" s="249">
        <v>4200</v>
      </c>
      <c r="D101" s="249">
        <v>0</v>
      </c>
      <c r="E101" s="249">
        <v>930</v>
      </c>
      <c r="F101" s="249">
        <v>16860</v>
      </c>
      <c r="G101" s="249">
        <v>8010</v>
      </c>
      <c r="H101" s="249">
        <v>2400</v>
      </c>
      <c r="I101" s="249">
        <v>0</v>
      </c>
      <c r="J101" s="249">
        <v>414</v>
      </c>
      <c r="K101" s="249">
        <v>10824</v>
      </c>
      <c r="L101" s="250">
        <v>6036</v>
      </c>
    </row>
    <row r="102" spans="1:12">
      <c r="A102" s="251">
        <v>38808</v>
      </c>
      <c r="B102" s="249">
        <v>11730</v>
      </c>
      <c r="C102" s="249">
        <v>4200</v>
      </c>
      <c r="D102" s="249">
        <v>0</v>
      </c>
      <c r="E102" s="249">
        <v>930</v>
      </c>
      <c r="F102" s="249">
        <v>16860</v>
      </c>
      <c r="G102" s="249">
        <v>8010</v>
      </c>
      <c r="H102" s="249">
        <v>2400</v>
      </c>
      <c r="I102" s="249">
        <v>0</v>
      </c>
      <c r="J102" s="249">
        <v>422</v>
      </c>
      <c r="K102" s="249">
        <v>10832</v>
      </c>
      <c r="L102" s="250">
        <v>6028</v>
      </c>
    </row>
    <row r="103" spans="1:12">
      <c r="A103" s="251">
        <v>38838</v>
      </c>
      <c r="B103" s="249">
        <v>11730</v>
      </c>
      <c r="C103" s="249">
        <v>4200</v>
      </c>
      <c r="D103" s="249">
        <v>0</v>
      </c>
      <c r="E103" s="249">
        <v>930</v>
      </c>
      <c r="F103" s="249">
        <v>16860</v>
      </c>
      <c r="G103" s="249">
        <v>8010</v>
      </c>
      <c r="H103" s="249">
        <v>2400</v>
      </c>
      <c r="I103" s="249">
        <v>0</v>
      </c>
      <c r="J103" s="249">
        <v>633</v>
      </c>
      <c r="K103" s="249">
        <v>11043</v>
      </c>
      <c r="L103" s="250">
        <v>5817</v>
      </c>
    </row>
    <row r="104" spans="1:12">
      <c r="A104" s="251">
        <v>38869</v>
      </c>
      <c r="B104" s="249">
        <v>11730</v>
      </c>
      <c r="C104" s="249">
        <v>4200</v>
      </c>
      <c r="D104" s="249">
        <v>0</v>
      </c>
      <c r="E104" s="249">
        <v>930</v>
      </c>
      <c r="F104" s="249">
        <v>16860</v>
      </c>
      <c r="G104" s="249">
        <v>8010</v>
      </c>
      <c r="H104" s="249">
        <v>2400</v>
      </c>
      <c r="I104" s="249">
        <v>0</v>
      </c>
      <c r="J104" s="249">
        <v>633</v>
      </c>
      <c r="K104" s="249">
        <v>11043</v>
      </c>
      <c r="L104" s="250">
        <v>5817</v>
      </c>
    </row>
    <row r="105" spans="1:12">
      <c r="A105" s="251">
        <v>38899</v>
      </c>
      <c r="B105" s="249">
        <v>11730</v>
      </c>
      <c r="C105" s="249">
        <v>4200</v>
      </c>
      <c r="D105" s="249">
        <v>319</v>
      </c>
      <c r="E105" s="249">
        <v>930</v>
      </c>
      <c r="F105" s="249">
        <v>17179</v>
      </c>
      <c r="G105" s="249">
        <v>8010</v>
      </c>
      <c r="H105" s="249">
        <v>2400</v>
      </c>
      <c r="I105" s="249">
        <v>208</v>
      </c>
      <c r="J105" s="249">
        <v>633</v>
      </c>
      <c r="K105" s="249">
        <v>11251</v>
      </c>
      <c r="L105" s="250">
        <v>5928</v>
      </c>
    </row>
    <row r="106" spans="1:12">
      <c r="A106" s="251">
        <v>38930</v>
      </c>
      <c r="B106" s="249">
        <v>11730</v>
      </c>
      <c r="C106" s="249">
        <v>4200</v>
      </c>
      <c r="D106" s="249">
        <v>319</v>
      </c>
      <c r="E106" s="249">
        <v>930</v>
      </c>
      <c r="F106" s="249">
        <v>17179</v>
      </c>
      <c r="G106" s="249">
        <v>8010</v>
      </c>
      <c r="H106" s="249">
        <v>2400</v>
      </c>
      <c r="I106" s="249">
        <v>208</v>
      </c>
      <c r="J106" s="249">
        <v>633</v>
      </c>
      <c r="K106" s="249">
        <v>11251</v>
      </c>
      <c r="L106" s="250">
        <v>5928</v>
      </c>
    </row>
    <row r="107" spans="1:12">
      <c r="A107" s="251">
        <v>38961</v>
      </c>
      <c r="B107" s="249">
        <v>11730</v>
      </c>
      <c r="C107" s="249">
        <v>4200</v>
      </c>
      <c r="D107" s="249">
        <v>319</v>
      </c>
      <c r="E107" s="249">
        <v>930</v>
      </c>
      <c r="F107" s="249">
        <v>17179</v>
      </c>
      <c r="G107" s="249">
        <v>8010</v>
      </c>
      <c r="H107" s="249">
        <v>2400</v>
      </c>
      <c r="I107" s="249">
        <v>208</v>
      </c>
      <c r="J107" s="249">
        <v>633</v>
      </c>
      <c r="K107" s="249">
        <v>11251</v>
      </c>
      <c r="L107" s="250">
        <v>5928</v>
      </c>
    </row>
    <row r="108" spans="1:12">
      <c r="A108" s="251">
        <v>38991</v>
      </c>
      <c r="B108" s="249">
        <v>11730</v>
      </c>
      <c r="C108" s="249">
        <v>4200</v>
      </c>
      <c r="D108" s="249">
        <v>319</v>
      </c>
      <c r="E108" s="249">
        <v>930</v>
      </c>
      <c r="F108" s="249">
        <v>17179</v>
      </c>
      <c r="G108" s="249">
        <v>8010</v>
      </c>
      <c r="H108" s="249">
        <v>2400</v>
      </c>
      <c r="I108" s="249">
        <v>208</v>
      </c>
      <c r="J108" s="249">
        <v>633</v>
      </c>
      <c r="K108" s="249">
        <v>11251</v>
      </c>
      <c r="L108" s="250">
        <v>5928</v>
      </c>
    </row>
    <row r="109" spans="1:12">
      <c r="A109" s="251">
        <v>39022</v>
      </c>
      <c r="B109" s="249">
        <v>11730</v>
      </c>
      <c r="C109" s="249">
        <v>4200</v>
      </c>
      <c r="D109" s="249">
        <v>319</v>
      </c>
      <c r="E109" s="249">
        <v>930</v>
      </c>
      <c r="F109" s="249">
        <v>17179</v>
      </c>
      <c r="G109" s="249">
        <v>8010</v>
      </c>
      <c r="H109" s="249">
        <v>2400</v>
      </c>
      <c r="I109" s="249">
        <v>208</v>
      </c>
      <c r="J109" s="249">
        <v>633</v>
      </c>
      <c r="K109" s="249">
        <v>11251</v>
      </c>
      <c r="L109" s="250">
        <v>5928</v>
      </c>
    </row>
    <row r="110" spans="1:12">
      <c r="A110" s="251">
        <v>39052</v>
      </c>
      <c r="B110" s="249">
        <v>11730</v>
      </c>
      <c r="C110" s="249">
        <v>4200</v>
      </c>
      <c r="D110" s="249">
        <v>319</v>
      </c>
      <c r="E110" s="249">
        <v>930</v>
      </c>
      <c r="F110" s="249">
        <v>17179</v>
      </c>
      <c r="G110" s="249">
        <v>8010</v>
      </c>
      <c r="H110" s="249">
        <v>2400</v>
      </c>
      <c r="I110" s="249">
        <v>208</v>
      </c>
      <c r="J110" s="249">
        <v>633</v>
      </c>
      <c r="K110" s="249">
        <v>11251</v>
      </c>
      <c r="L110" s="250">
        <v>5928</v>
      </c>
    </row>
    <row r="111" spans="1:12">
      <c r="A111" s="251">
        <v>39083</v>
      </c>
      <c r="B111" s="249">
        <v>11730</v>
      </c>
      <c r="C111" s="249">
        <v>4200</v>
      </c>
      <c r="D111" s="249">
        <v>956</v>
      </c>
      <c r="E111" s="249">
        <v>930</v>
      </c>
      <c r="F111" s="249">
        <v>17816</v>
      </c>
      <c r="G111" s="249">
        <v>8010</v>
      </c>
      <c r="H111" s="249">
        <v>2400</v>
      </c>
      <c r="I111" s="249">
        <v>625</v>
      </c>
      <c r="J111" s="249">
        <v>633</v>
      </c>
      <c r="K111" s="249">
        <v>11668</v>
      </c>
      <c r="L111" s="250">
        <v>6148</v>
      </c>
    </row>
    <row r="112" spans="1:12">
      <c r="A112" s="251">
        <v>39114</v>
      </c>
      <c r="B112" s="249">
        <v>11730</v>
      </c>
      <c r="C112" s="249">
        <v>4200</v>
      </c>
      <c r="D112" s="249">
        <v>956</v>
      </c>
      <c r="E112" s="249">
        <v>930</v>
      </c>
      <c r="F112" s="249">
        <v>17816</v>
      </c>
      <c r="G112" s="249">
        <v>8010</v>
      </c>
      <c r="H112" s="249">
        <v>2400</v>
      </c>
      <c r="I112" s="249">
        <v>625</v>
      </c>
      <c r="J112" s="249">
        <v>633</v>
      </c>
      <c r="K112" s="249">
        <v>11668</v>
      </c>
      <c r="L112" s="250">
        <v>6148</v>
      </c>
    </row>
    <row r="113" spans="1:12">
      <c r="A113" s="251">
        <v>39142</v>
      </c>
      <c r="B113" s="249">
        <v>12210</v>
      </c>
      <c r="C113" s="249">
        <v>4200</v>
      </c>
      <c r="D113" s="249">
        <v>985</v>
      </c>
      <c r="E113" s="249">
        <v>953</v>
      </c>
      <c r="F113" s="249">
        <v>18348</v>
      </c>
      <c r="G113" s="249">
        <v>8330</v>
      </c>
      <c r="H113" s="249">
        <v>2400</v>
      </c>
      <c r="I113" s="249">
        <v>644</v>
      </c>
      <c r="J113" s="249">
        <v>646</v>
      </c>
      <c r="K113" s="249">
        <v>12020</v>
      </c>
      <c r="L113" s="250">
        <v>6328</v>
      </c>
    </row>
    <row r="114" spans="1:12">
      <c r="A114" s="251">
        <v>39173</v>
      </c>
      <c r="B114" s="249">
        <v>12210</v>
      </c>
      <c r="C114" s="249">
        <v>4200</v>
      </c>
      <c r="D114" s="249">
        <v>985</v>
      </c>
      <c r="E114" s="249">
        <v>953</v>
      </c>
      <c r="F114" s="249">
        <v>18348</v>
      </c>
      <c r="G114" s="249">
        <v>8330</v>
      </c>
      <c r="H114" s="249">
        <v>2400</v>
      </c>
      <c r="I114" s="249">
        <v>644</v>
      </c>
      <c r="J114" s="249">
        <v>646</v>
      </c>
      <c r="K114" s="249">
        <v>12020</v>
      </c>
      <c r="L114" s="250">
        <v>6328</v>
      </c>
    </row>
    <row r="115" spans="1:12">
      <c r="A115" s="251">
        <v>39203</v>
      </c>
      <c r="B115" s="249">
        <v>12210</v>
      </c>
      <c r="C115" s="249">
        <v>4200</v>
      </c>
      <c r="D115" s="249">
        <v>985</v>
      </c>
      <c r="E115" s="249">
        <v>953</v>
      </c>
      <c r="F115" s="249">
        <v>18348</v>
      </c>
      <c r="G115" s="249">
        <v>8330</v>
      </c>
      <c r="H115" s="249">
        <v>2400</v>
      </c>
      <c r="I115" s="249">
        <v>644</v>
      </c>
      <c r="J115" s="249">
        <v>646</v>
      </c>
      <c r="K115" s="249">
        <v>12020</v>
      </c>
      <c r="L115" s="250">
        <v>6328</v>
      </c>
    </row>
    <row r="116" spans="1:12">
      <c r="A116" s="251">
        <v>39234</v>
      </c>
      <c r="B116" s="249">
        <v>12210</v>
      </c>
      <c r="C116" s="249">
        <v>4200</v>
      </c>
      <c r="D116" s="249">
        <v>985</v>
      </c>
      <c r="E116" s="249">
        <v>953</v>
      </c>
      <c r="F116" s="249">
        <v>18348</v>
      </c>
      <c r="G116" s="249">
        <v>8330</v>
      </c>
      <c r="H116" s="249">
        <v>2400</v>
      </c>
      <c r="I116" s="249">
        <v>644</v>
      </c>
      <c r="J116" s="249">
        <v>646</v>
      </c>
      <c r="K116" s="249">
        <v>12020</v>
      </c>
      <c r="L116" s="250">
        <v>6328</v>
      </c>
    </row>
    <row r="117" spans="1:12">
      <c r="A117" s="251">
        <v>39264</v>
      </c>
      <c r="B117" s="249">
        <v>12210</v>
      </c>
      <c r="C117" s="249">
        <v>4200</v>
      </c>
      <c r="D117" s="249">
        <v>1477</v>
      </c>
      <c r="E117" s="249">
        <v>953</v>
      </c>
      <c r="F117" s="249">
        <v>18840</v>
      </c>
      <c r="G117" s="249">
        <v>8330</v>
      </c>
      <c r="H117" s="249">
        <v>2400</v>
      </c>
      <c r="I117" s="249">
        <v>966</v>
      </c>
      <c r="J117" s="249">
        <v>646</v>
      </c>
      <c r="K117" s="249">
        <v>12342</v>
      </c>
      <c r="L117" s="250">
        <v>6498</v>
      </c>
    </row>
    <row r="118" spans="1:12">
      <c r="A118" s="251">
        <v>39295</v>
      </c>
      <c r="B118" s="249">
        <v>12210</v>
      </c>
      <c r="C118" s="249">
        <v>4200</v>
      </c>
      <c r="D118" s="249">
        <v>1477</v>
      </c>
      <c r="E118" s="249">
        <v>953</v>
      </c>
      <c r="F118" s="249">
        <v>18840</v>
      </c>
      <c r="G118" s="249">
        <v>8330</v>
      </c>
      <c r="H118" s="249">
        <v>2400</v>
      </c>
      <c r="I118" s="249">
        <v>966</v>
      </c>
      <c r="J118" s="249">
        <v>646</v>
      </c>
      <c r="K118" s="249">
        <v>12342</v>
      </c>
      <c r="L118" s="250">
        <v>6498</v>
      </c>
    </row>
    <row r="119" spans="1:12">
      <c r="A119" s="251">
        <v>39326</v>
      </c>
      <c r="B119" s="249">
        <v>12210</v>
      </c>
      <c r="C119" s="249">
        <v>4200</v>
      </c>
      <c r="D119" s="249">
        <v>1477</v>
      </c>
      <c r="E119" s="249">
        <v>953</v>
      </c>
      <c r="F119" s="249">
        <v>18840</v>
      </c>
      <c r="G119" s="249">
        <v>8330</v>
      </c>
      <c r="H119" s="249">
        <v>2400</v>
      </c>
      <c r="I119" s="249">
        <v>966</v>
      </c>
      <c r="J119" s="249">
        <v>646</v>
      </c>
      <c r="K119" s="249">
        <v>12342</v>
      </c>
      <c r="L119" s="250">
        <v>6498</v>
      </c>
    </row>
    <row r="120" spans="1:12">
      <c r="A120" s="251">
        <v>39356</v>
      </c>
      <c r="B120" s="249">
        <v>12210</v>
      </c>
      <c r="C120" s="249">
        <v>4200</v>
      </c>
      <c r="D120" s="249">
        <v>1477</v>
      </c>
      <c r="E120" s="249">
        <v>953</v>
      </c>
      <c r="F120" s="249">
        <v>18840</v>
      </c>
      <c r="G120" s="249">
        <v>8330</v>
      </c>
      <c r="H120" s="249">
        <v>2400</v>
      </c>
      <c r="I120" s="249">
        <v>966</v>
      </c>
      <c r="J120" s="249">
        <v>646</v>
      </c>
      <c r="K120" s="249">
        <v>12342</v>
      </c>
      <c r="L120" s="250">
        <v>6498</v>
      </c>
    </row>
    <row r="121" spans="1:12">
      <c r="A121" s="251">
        <v>39387</v>
      </c>
      <c r="B121" s="249">
        <v>12210</v>
      </c>
      <c r="C121" s="249">
        <v>4200</v>
      </c>
      <c r="D121" s="249">
        <v>1477</v>
      </c>
      <c r="E121" s="249">
        <v>953</v>
      </c>
      <c r="F121" s="249">
        <v>18840</v>
      </c>
      <c r="G121" s="249">
        <v>8330</v>
      </c>
      <c r="H121" s="249">
        <v>2400</v>
      </c>
      <c r="I121" s="249">
        <v>966</v>
      </c>
      <c r="J121" s="249">
        <v>646</v>
      </c>
      <c r="K121" s="249">
        <v>12342</v>
      </c>
      <c r="L121" s="250">
        <v>6498</v>
      </c>
    </row>
    <row r="122" spans="1:12">
      <c r="A122" s="251">
        <v>39417</v>
      </c>
      <c r="B122" s="249">
        <v>12210</v>
      </c>
      <c r="C122" s="249">
        <v>4200</v>
      </c>
      <c r="D122" s="249">
        <v>1477</v>
      </c>
      <c r="E122" s="249">
        <v>953</v>
      </c>
      <c r="F122" s="249">
        <v>18840</v>
      </c>
      <c r="G122" s="249">
        <v>8330</v>
      </c>
      <c r="H122" s="249">
        <v>2400</v>
      </c>
      <c r="I122" s="249">
        <v>966</v>
      </c>
      <c r="J122" s="249">
        <v>646</v>
      </c>
      <c r="K122" s="249">
        <v>12342</v>
      </c>
      <c r="L122" s="250">
        <v>6498</v>
      </c>
    </row>
    <row r="123" spans="1:12">
      <c r="A123" s="251">
        <v>39448</v>
      </c>
      <c r="B123" s="249">
        <v>12210</v>
      </c>
      <c r="C123" s="249">
        <v>4200</v>
      </c>
      <c r="D123" s="249">
        <v>1969</v>
      </c>
      <c r="E123" s="249">
        <v>953</v>
      </c>
      <c r="F123" s="249">
        <v>19332</v>
      </c>
      <c r="G123" s="249">
        <v>8330</v>
      </c>
      <c r="H123" s="249">
        <v>2400</v>
      </c>
      <c r="I123" s="249">
        <v>1288</v>
      </c>
      <c r="J123" s="249">
        <v>646</v>
      </c>
      <c r="K123" s="249">
        <v>12664</v>
      </c>
      <c r="L123" s="250">
        <v>6668</v>
      </c>
    </row>
    <row r="124" spans="1:12">
      <c r="A124" s="251">
        <v>39479</v>
      </c>
      <c r="B124" s="249">
        <v>12210</v>
      </c>
      <c r="C124" s="249">
        <v>4200</v>
      </c>
      <c r="D124" s="249">
        <v>1969</v>
      </c>
      <c r="E124" s="249">
        <v>953</v>
      </c>
      <c r="F124" s="249">
        <v>19332</v>
      </c>
      <c r="G124" s="249">
        <v>8330</v>
      </c>
      <c r="H124" s="249">
        <v>2400</v>
      </c>
      <c r="I124" s="249">
        <v>1288</v>
      </c>
      <c r="J124" s="249">
        <v>646</v>
      </c>
      <c r="K124" s="249">
        <v>12664</v>
      </c>
      <c r="L124" s="250">
        <v>6668</v>
      </c>
    </row>
    <row r="125" spans="1:12">
      <c r="A125" s="251">
        <v>39508</v>
      </c>
      <c r="B125" s="249">
        <v>12710</v>
      </c>
      <c r="C125" s="249">
        <v>4200</v>
      </c>
      <c r="D125" s="249">
        <v>2029</v>
      </c>
      <c r="E125" s="249">
        <v>975</v>
      </c>
      <c r="F125" s="249">
        <v>19914</v>
      </c>
      <c r="G125" s="249">
        <v>8660</v>
      </c>
      <c r="H125" s="249">
        <v>2400</v>
      </c>
      <c r="I125" s="249">
        <v>1327</v>
      </c>
      <c r="J125" s="249">
        <v>659</v>
      </c>
      <c r="K125" s="249">
        <v>13046</v>
      </c>
      <c r="L125" s="250">
        <v>6868</v>
      </c>
    </row>
    <row r="126" spans="1:12">
      <c r="A126" s="251">
        <v>39539</v>
      </c>
      <c r="B126" s="249">
        <v>12710</v>
      </c>
      <c r="C126" s="249">
        <v>4200</v>
      </c>
      <c r="D126" s="249">
        <v>2029</v>
      </c>
      <c r="E126" s="249">
        <v>975</v>
      </c>
      <c r="F126" s="249">
        <v>19914</v>
      </c>
      <c r="G126" s="249">
        <v>8660</v>
      </c>
      <c r="H126" s="249">
        <v>2400</v>
      </c>
      <c r="I126" s="249">
        <v>1327</v>
      </c>
      <c r="J126" s="249">
        <v>659</v>
      </c>
      <c r="K126" s="249">
        <v>13046</v>
      </c>
      <c r="L126" s="250">
        <v>6868</v>
      </c>
    </row>
    <row r="127" spans="1:12">
      <c r="A127" s="251">
        <v>39569</v>
      </c>
      <c r="B127" s="249">
        <v>12710</v>
      </c>
      <c r="C127" s="249">
        <v>4200</v>
      </c>
      <c r="D127" s="249">
        <v>2029</v>
      </c>
      <c r="E127" s="249">
        <v>975</v>
      </c>
      <c r="F127" s="249">
        <v>19914</v>
      </c>
      <c r="G127" s="249">
        <v>8660</v>
      </c>
      <c r="H127" s="249">
        <v>2400</v>
      </c>
      <c r="I127" s="249">
        <v>1327</v>
      </c>
      <c r="J127" s="249">
        <v>659</v>
      </c>
      <c r="K127" s="249">
        <v>13046</v>
      </c>
      <c r="L127" s="250">
        <v>6868</v>
      </c>
    </row>
    <row r="128" spans="1:12">
      <c r="A128" s="251">
        <v>39600</v>
      </c>
      <c r="B128" s="249">
        <v>12710</v>
      </c>
      <c r="C128" s="249">
        <v>4200</v>
      </c>
      <c r="D128" s="249">
        <v>2029</v>
      </c>
      <c r="E128" s="249">
        <v>975</v>
      </c>
      <c r="F128" s="249">
        <v>19914</v>
      </c>
      <c r="G128" s="249">
        <v>8660</v>
      </c>
      <c r="H128" s="249">
        <v>2400</v>
      </c>
      <c r="I128" s="249">
        <v>1327</v>
      </c>
      <c r="J128" s="249">
        <v>659</v>
      </c>
      <c r="K128" s="249">
        <v>13046</v>
      </c>
      <c r="L128" s="250">
        <v>6868</v>
      </c>
    </row>
    <row r="129" spans="1:12">
      <c r="A129" s="251">
        <v>39630</v>
      </c>
      <c r="B129" s="249">
        <v>12710</v>
      </c>
      <c r="C129" s="249">
        <v>4200</v>
      </c>
      <c r="D129" s="249">
        <v>2706</v>
      </c>
      <c r="E129" s="249">
        <v>975</v>
      </c>
      <c r="F129" s="249">
        <v>20591</v>
      </c>
      <c r="G129" s="249">
        <v>8660</v>
      </c>
      <c r="H129" s="249">
        <v>2400</v>
      </c>
      <c r="I129" s="249">
        <v>1770</v>
      </c>
      <c r="J129" s="249">
        <v>659</v>
      </c>
      <c r="K129" s="249">
        <v>13489</v>
      </c>
      <c r="L129" s="250">
        <v>7102</v>
      </c>
    </row>
    <row r="130" spans="1:12">
      <c r="A130" s="251">
        <v>39661</v>
      </c>
      <c r="B130" s="249">
        <v>12710</v>
      </c>
      <c r="C130" s="249">
        <v>4200</v>
      </c>
      <c r="D130" s="249">
        <v>2706</v>
      </c>
      <c r="E130" s="249">
        <v>975</v>
      </c>
      <c r="F130" s="249">
        <v>20591</v>
      </c>
      <c r="G130" s="249">
        <v>8660</v>
      </c>
      <c r="H130" s="249">
        <v>2400</v>
      </c>
      <c r="I130" s="249">
        <v>1770</v>
      </c>
      <c r="J130" s="249">
        <v>659</v>
      </c>
      <c r="K130" s="249">
        <v>13489</v>
      </c>
      <c r="L130" s="250">
        <v>7102</v>
      </c>
    </row>
    <row r="131" spans="1:12">
      <c r="A131" s="251">
        <v>39692</v>
      </c>
      <c r="B131" s="249">
        <v>12710</v>
      </c>
      <c r="C131" s="249">
        <v>4200</v>
      </c>
      <c r="D131" s="249">
        <v>2706</v>
      </c>
      <c r="E131" s="249">
        <v>975</v>
      </c>
      <c r="F131" s="249">
        <v>20591</v>
      </c>
      <c r="G131" s="249">
        <v>8660</v>
      </c>
      <c r="H131" s="249">
        <v>2400</v>
      </c>
      <c r="I131" s="249">
        <v>1770</v>
      </c>
      <c r="J131" s="249">
        <v>659</v>
      </c>
      <c r="K131" s="249">
        <v>13489</v>
      </c>
      <c r="L131" s="250">
        <v>7102</v>
      </c>
    </row>
    <row r="132" spans="1:12">
      <c r="A132" s="251">
        <v>39722</v>
      </c>
      <c r="B132" s="249">
        <v>12710</v>
      </c>
      <c r="C132" s="249">
        <v>4200</v>
      </c>
      <c r="D132" s="249">
        <v>2706</v>
      </c>
      <c r="E132" s="249">
        <v>975</v>
      </c>
      <c r="F132" s="249">
        <v>20591</v>
      </c>
      <c r="G132" s="249">
        <v>8660</v>
      </c>
      <c r="H132" s="249">
        <v>2400</v>
      </c>
      <c r="I132" s="249">
        <v>1770</v>
      </c>
      <c r="J132" s="249">
        <v>659</v>
      </c>
      <c r="K132" s="249">
        <v>13489</v>
      </c>
      <c r="L132" s="250">
        <v>7102</v>
      </c>
    </row>
    <row r="133" spans="1:12">
      <c r="A133" s="251">
        <v>39753</v>
      </c>
      <c r="B133" s="249">
        <v>12710</v>
      </c>
      <c r="C133" s="249">
        <v>4200</v>
      </c>
      <c r="D133" s="249">
        <v>2706</v>
      </c>
      <c r="E133" s="249">
        <v>975</v>
      </c>
      <c r="F133" s="249">
        <v>20591</v>
      </c>
      <c r="G133" s="249">
        <v>8660</v>
      </c>
      <c r="H133" s="249">
        <v>2400</v>
      </c>
      <c r="I133" s="249">
        <v>1770</v>
      </c>
      <c r="J133" s="249">
        <v>659</v>
      </c>
      <c r="K133" s="249">
        <v>13489</v>
      </c>
      <c r="L133" s="250">
        <v>7102</v>
      </c>
    </row>
    <row r="134" spans="1:12">
      <c r="A134" s="251">
        <v>39783</v>
      </c>
      <c r="B134" s="249">
        <v>12710</v>
      </c>
      <c r="C134" s="249">
        <v>4200</v>
      </c>
      <c r="D134" s="249">
        <v>2706</v>
      </c>
      <c r="E134" s="249">
        <v>975</v>
      </c>
      <c r="F134" s="249">
        <v>20591</v>
      </c>
      <c r="G134" s="249">
        <v>8660</v>
      </c>
      <c r="H134" s="249">
        <v>2400</v>
      </c>
      <c r="I134" s="249">
        <v>1770</v>
      </c>
      <c r="J134" s="249">
        <v>1106</v>
      </c>
      <c r="K134" s="249">
        <v>13936</v>
      </c>
      <c r="L134" s="250">
        <v>6655</v>
      </c>
    </row>
    <row r="135" spans="1:12">
      <c r="A135" s="251">
        <v>39814</v>
      </c>
      <c r="B135" s="249">
        <v>12710</v>
      </c>
      <c r="C135" s="249">
        <v>4200</v>
      </c>
      <c r="D135" s="249">
        <v>3720</v>
      </c>
      <c r="E135" s="249">
        <v>975</v>
      </c>
      <c r="F135" s="249">
        <v>21605</v>
      </c>
      <c r="G135" s="249">
        <v>8660</v>
      </c>
      <c r="H135" s="249">
        <v>2400</v>
      </c>
      <c r="I135" s="249">
        <v>2433</v>
      </c>
      <c r="J135" s="249">
        <v>1106</v>
      </c>
      <c r="K135" s="249">
        <v>14599</v>
      </c>
      <c r="L135" s="250">
        <v>7006</v>
      </c>
    </row>
    <row r="136" spans="1:12">
      <c r="A136" s="251">
        <v>39845</v>
      </c>
      <c r="B136" s="249">
        <v>12710</v>
      </c>
      <c r="C136" s="249">
        <v>4200</v>
      </c>
      <c r="D136" s="249">
        <v>3720</v>
      </c>
      <c r="E136" s="249">
        <v>975</v>
      </c>
      <c r="F136" s="249">
        <v>21605</v>
      </c>
      <c r="G136" s="249">
        <v>8660</v>
      </c>
      <c r="H136" s="249">
        <v>2400</v>
      </c>
      <c r="I136" s="249">
        <v>2433</v>
      </c>
      <c r="J136" s="249">
        <v>1106</v>
      </c>
      <c r="K136" s="249">
        <v>14599</v>
      </c>
      <c r="L136" s="250">
        <v>7006</v>
      </c>
    </row>
    <row r="137" spans="1:12">
      <c r="A137" s="251">
        <v>39873</v>
      </c>
      <c r="B137" s="249">
        <v>13220</v>
      </c>
      <c r="C137" s="249">
        <v>4200</v>
      </c>
      <c r="D137" s="249">
        <v>2832</v>
      </c>
      <c r="E137" s="249">
        <v>998</v>
      </c>
      <c r="F137" s="249">
        <v>21250</v>
      </c>
      <c r="G137" s="249">
        <v>9000</v>
      </c>
      <c r="H137" s="249">
        <v>2400</v>
      </c>
      <c r="I137" s="249">
        <v>2508</v>
      </c>
      <c r="J137" s="249">
        <v>1140</v>
      </c>
      <c r="K137" s="249">
        <v>15048</v>
      </c>
      <c r="L137" s="250">
        <v>6202</v>
      </c>
    </row>
    <row r="138" spans="1:12">
      <c r="A138" s="251">
        <v>39904</v>
      </c>
      <c r="B138" s="249">
        <v>13220</v>
      </c>
      <c r="C138" s="249">
        <v>4200</v>
      </c>
      <c r="D138" s="249">
        <v>2832</v>
      </c>
      <c r="E138" s="249">
        <v>998</v>
      </c>
      <c r="F138" s="249">
        <v>21250</v>
      </c>
      <c r="G138" s="249">
        <v>9000</v>
      </c>
      <c r="H138" s="249">
        <v>2400</v>
      </c>
      <c r="I138" s="249">
        <v>2508</v>
      </c>
      <c r="J138" s="249">
        <v>1140</v>
      </c>
      <c r="K138" s="249">
        <v>15048</v>
      </c>
      <c r="L138" s="250">
        <v>6202</v>
      </c>
    </row>
    <row r="139" spans="1:12">
      <c r="A139" s="251">
        <v>39934</v>
      </c>
      <c r="B139" s="249">
        <v>13220</v>
      </c>
      <c r="C139" s="249">
        <v>4200</v>
      </c>
      <c r="D139" s="249">
        <v>2832</v>
      </c>
      <c r="E139" s="249">
        <v>998</v>
      </c>
      <c r="F139" s="249">
        <v>21250</v>
      </c>
      <c r="G139" s="249">
        <v>9000</v>
      </c>
      <c r="H139" s="249">
        <v>2400</v>
      </c>
      <c r="I139" s="249">
        <v>2508</v>
      </c>
      <c r="J139" s="249">
        <v>1140</v>
      </c>
      <c r="K139" s="249">
        <v>15048</v>
      </c>
      <c r="L139" s="250">
        <v>6202</v>
      </c>
    </row>
    <row r="140" spans="1:12">
      <c r="A140" s="251">
        <v>39965</v>
      </c>
      <c r="B140" s="249">
        <v>13220</v>
      </c>
      <c r="C140" s="249">
        <v>4200</v>
      </c>
      <c r="D140" s="249">
        <v>2832</v>
      </c>
      <c r="E140" s="249">
        <v>998</v>
      </c>
      <c r="F140" s="249">
        <v>21250</v>
      </c>
      <c r="G140" s="249">
        <v>9000</v>
      </c>
      <c r="H140" s="249">
        <v>2400</v>
      </c>
      <c r="I140" s="249">
        <v>2508</v>
      </c>
      <c r="J140" s="249">
        <v>1140</v>
      </c>
      <c r="K140" s="249">
        <v>15048</v>
      </c>
      <c r="L140" s="250">
        <v>6202</v>
      </c>
    </row>
    <row r="141" spans="1:12">
      <c r="A141" s="251">
        <v>39995</v>
      </c>
      <c r="B141" s="249">
        <v>13220</v>
      </c>
      <c r="C141" s="249">
        <v>4200</v>
      </c>
      <c r="D141" s="249">
        <v>4703</v>
      </c>
      <c r="E141" s="249">
        <v>998</v>
      </c>
      <c r="F141" s="249">
        <v>23121</v>
      </c>
      <c r="G141" s="249">
        <v>9000</v>
      </c>
      <c r="H141" s="249">
        <v>2400</v>
      </c>
      <c r="I141" s="249">
        <v>3078</v>
      </c>
      <c r="J141" s="249">
        <v>1140</v>
      </c>
      <c r="K141" s="249">
        <v>15618</v>
      </c>
      <c r="L141" s="250">
        <v>7503</v>
      </c>
    </row>
    <row r="142" spans="1:12">
      <c r="A142" s="251">
        <v>40026</v>
      </c>
      <c r="B142" s="249">
        <v>13220</v>
      </c>
      <c r="C142" s="249">
        <v>4200</v>
      </c>
      <c r="D142" s="249">
        <v>4703</v>
      </c>
      <c r="E142" s="249">
        <v>998</v>
      </c>
      <c r="F142" s="249">
        <v>23121</v>
      </c>
      <c r="G142" s="249">
        <v>9000</v>
      </c>
      <c r="H142" s="249">
        <v>2400</v>
      </c>
      <c r="I142" s="249">
        <v>3078</v>
      </c>
      <c r="J142" s="249">
        <v>1140</v>
      </c>
      <c r="K142" s="249">
        <v>15618</v>
      </c>
      <c r="L142" s="250">
        <v>7503</v>
      </c>
    </row>
    <row r="143" spans="1:12">
      <c r="A143" s="251">
        <v>40057</v>
      </c>
      <c r="B143" s="249">
        <v>13220</v>
      </c>
      <c r="C143" s="249">
        <v>4200</v>
      </c>
      <c r="D143" s="249">
        <v>4703</v>
      </c>
      <c r="E143" s="249">
        <v>998</v>
      </c>
      <c r="F143" s="249">
        <v>23121</v>
      </c>
      <c r="G143" s="249">
        <v>9000</v>
      </c>
      <c r="H143" s="249">
        <v>2400</v>
      </c>
      <c r="I143" s="249">
        <v>3078</v>
      </c>
      <c r="J143" s="249">
        <v>1140</v>
      </c>
      <c r="K143" s="249">
        <v>15618</v>
      </c>
      <c r="L143" s="250">
        <v>7503</v>
      </c>
    </row>
    <row r="144" spans="1:12">
      <c r="A144" s="251">
        <v>40087</v>
      </c>
      <c r="B144" s="249">
        <v>13220</v>
      </c>
      <c r="C144" s="249">
        <v>4200</v>
      </c>
      <c r="D144" s="249">
        <v>4703</v>
      </c>
      <c r="E144" s="249">
        <v>998</v>
      </c>
      <c r="F144" s="249">
        <v>23121</v>
      </c>
      <c r="G144" s="249">
        <v>9000</v>
      </c>
      <c r="H144" s="249">
        <v>2400</v>
      </c>
      <c r="I144" s="249">
        <v>3078</v>
      </c>
      <c r="J144" s="249">
        <v>1140</v>
      </c>
      <c r="K144" s="249">
        <v>15618</v>
      </c>
      <c r="L144" s="250">
        <v>7503</v>
      </c>
    </row>
    <row r="145" spans="1:12">
      <c r="A145" s="251">
        <v>40118</v>
      </c>
      <c r="B145" s="249">
        <v>13220</v>
      </c>
      <c r="C145" s="249">
        <v>4200</v>
      </c>
      <c r="D145" s="249">
        <v>4703</v>
      </c>
      <c r="E145" s="249">
        <v>998</v>
      </c>
      <c r="F145" s="249">
        <v>23121</v>
      </c>
      <c r="G145" s="249">
        <v>9000</v>
      </c>
      <c r="H145" s="249">
        <v>2400</v>
      </c>
      <c r="I145" s="249">
        <v>3078</v>
      </c>
      <c r="J145" s="249">
        <v>1140</v>
      </c>
      <c r="K145" s="249">
        <v>15618</v>
      </c>
      <c r="L145" s="250">
        <v>7503</v>
      </c>
    </row>
    <row r="146" spans="1:12">
      <c r="A146" s="251">
        <v>40148</v>
      </c>
      <c r="B146" s="249">
        <v>13220</v>
      </c>
      <c r="C146" s="249">
        <v>4200</v>
      </c>
      <c r="D146" s="249">
        <v>4703</v>
      </c>
      <c r="E146" s="249">
        <v>998</v>
      </c>
      <c r="F146" s="249">
        <v>23121</v>
      </c>
      <c r="G146" s="249">
        <v>9000</v>
      </c>
      <c r="H146" s="249">
        <v>2400</v>
      </c>
      <c r="I146" s="249">
        <v>3078</v>
      </c>
      <c r="J146" s="249">
        <v>1140</v>
      </c>
      <c r="K146" s="249">
        <v>15618</v>
      </c>
      <c r="L146" s="250">
        <v>7503</v>
      </c>
    </row>
    <row r="147" spans="1:12">
      <c r="A147" s="251">
        <v>40179</v>
      </c>
      <c r="B147" s="249">
        <v>13220</v>
      </c>
      <c r="C147" s="249">
        <v>4200</v>
      </c>
      <c r="D147" s="249">
        <v>6097</v>
      </c>
      <c r="E147" s="249">
        <v>998</v>
      </c>
      <c r="F147" s="249">
        <v>24515</v>
      </c>
      <c r="G147" s="249">
        <v>9000</v>
      </c>
      <c r="H147" s="249">
        <v>2400</v>
      </c>
      <c r="I147" s="249">
        <v>3990</v>
      </c>
      <c r="J147" s="249">
        <v>1140</v>
      </c>
      <c r="K147" s="249">
        <v>16530</v>
      </c>
      <c r="L147" s="250">
        <v>7985</v>
      </c>
    </row>
    <row r="148" spans="1:12">
      <c r="A148" s="251">
        <v>40210</v>
      </c>
      <c r="B148" s="249">
        <v>13220</v>
      </c>
      <c r="C148" s="249">
        <v>4200</v>
      </c>
      <c r="D148" s="249">
        <v>6097</v>
      </c>
      <c r="E148" s="249">
        <v>998</v>
      </c>
      <c r="F148" s="249">
        <v>24515</v>
      </c>
      <c r="G148" s="249">
        <v>9000</v>
      </c>
      <c r="H148" s="249">
        <v>2400</v>
      </c>
      <c r="I148" s="249">
        <v>3990</v>
      </c>
      <c r="J148" s="249">
        <v>1140</v>
      </c>
      <c r="K148" s="249">
        <v>16530</v>
      </c>
      <c r="L148" s="250">
        <v>7985</v>
      </c>
    </row>
    <row r="149" spans="1:12">
      <c r="A149" s="251">
        <v>40238</v>
      </c>
      <c r="B149" s="249">
        <v>13750</v>
      </c>
      <c r="C149" s="249">
        <v>4200</v>
      </c>
      <c r="D149" s="249">
        <v>6283</v>
      </c>
      <c r="E149" s="249">
        <v>1020</v>
      </c>
      <c r="F149" s="249">
        <v>25253</v>
      </c>
      <c r="G149" s="249">
        <v>9350</v>
      </c>
      <c r="H149" s="249">
        <v>2400</v>
      </c>
      <c r="I149" s="249">
        <v>4113</v>
      </c>
      <c r="J149" s="249">
        <v>1175</v>
      </c>
      <c r="K149" s="249">
        <v>17038</v>
      </c>
      <c r="L149" s="250">
        <v>8215</v>
      </c>
    </row>
    <row r="150" spans="1:12">
      <c r="A150" s="251">
        <v>40269</v>
      </c>
      <c r="B150" s="249">
        <v>13750</v>
      </c>
      <c r="C150" s="249">
        <v>4200</v>
      </c>
      <c r="D150" s="249">
        <v>6283</v>
      </c>
      <c r="E150" s="249">
        <v>1020</v>
      </c>
      <c r="F150" s="249">
        <v>25253</v>
      </c>
      <c r="G150" s="249">
        <v>9350</v>
      </c>
      <c r="H150" s="249">
        <v>2400</v>
      </c>
      <c r="I150" s="249">
        <v>4113</v>
      </c>
      <c r="J150" s="249">
        <v>1175</v>
      </c>
      <c r="K150" s="249">
        <v>17038</v>
      </c>
      <c r="L150" s="250">
        <v>8215</v>
      </c>
    </row>
    <row r="151" spans="1:12">
      <c r="A151" s="251">
        <v>40299</v>
      </c>
      <c r="B151" s="249">
        <v>13750</v>
      </c>
      <c r="C151" s="249">
        <v>4200</v>
      </c>
      <c r="D151" s="249">
        <v>6283</v>
      </c>
      <c r="E151" s="249">
        <v>1020</v>
      </c>
      <c r="F151" s="249">
        <v>25253</v>
      </c>
      <c r="G151" s="249">
        <v>9350</v>
      </c>
      <c r="H151" s="249">
        <v>2400</v>
      </c>
      <c r="I151" s="249">
        <v>4113</v>
      </c>
      <c r="J151" s="249">
        <v>1175</v>
      </c>
      <c r="K151" s="249">
        <v>17038</v>
      </c>
      <c r="L151" s="250">
        <v>8215</v>
      </c>
    </row>
    <row r="152" spans="1:12">
      <c r="A152" s="251">
        <v>40330</v>
      </c>
      <c r="B152" s="249">
        <v>13750</v>
      </c>
      <c r="C152" s="249">
        <v>4200</v>
      </c>
      <c r="D152" s="249">
        <v>6283</v>
      </c>
      <c r="E152" s="249">
        <v>1020</v>
      </c>
      <c r="F152" s="249">
        <v>25253</v>
      </c>
      <c r="G152" s="249">
        <v>9350</v>
      </c>
      <c r="H152" s="249">
        <v>2400</v>
      </c>
      <c r="I152" s="249">
        <v>4113</v>
      </c>
      <c r="J152" s="249">
        <v>1175</v>
      </c>
      <c r="K152" s="249">
        <v>17038</v>
      </c>
      <c r="L152" s="250">
        <v>8215</v>
      </c>
    </row>
    <row r="153" spans="1:12">
      <c r="A153" s="251">
        <v>40360</v>
      </c>
      <c r="B153" s="249">
        <v>13750</v>
      </c>
      <c r="C153" s="249">
        <v>4200</v>
      </c>
      <c r="D153" s="249">
        <v>8078</v>
      </c>
      <c r="E153" s="249">
        <v>1020</v>
      </c>
      <c r="F153" s="249">
        <v>27048</v>
      </c>
      <c r="G153" s="249">
        <v>9350</v>
      </c>
      <c r="H153" s="249">
        <v>2400</v>
      </c>
      <c r="I153" s="249">
        <v>5288</v>
      </c>
      <c r="J153" s="249">
        <v>1175</v>
      </c>
      <c r="K153" s="249">
        <v>18213</v>
      </c>
      <c r="L153" s="250">
        <v>8835</v>
      </c>
    </row>
    <row r="154" spans="1:12">
      <c r="A154" s="251">
        <v>40391</v>
      </c>
      <c r="B154" s="249">
        <v>13750</v>
      </c>
      <c r="C154" s="249">
        <v>4200</v>
      </c>
      <c r="D154" s="249">
        <v>8078</v>
      </c>
      <c r="E154" s="249">
        <v>1020</v>
      </c>
      <c r="F154" s="249">
        <v>27048</v>
      </c>
      <c r="G154" s="249">
        <v>9350</v>
      </c>
      <c r="H154" s="249">
        <v>2400</v>
      </c>
      <c r="I154" s="249">
        <v>5288</v>
      </c>
      <c r="J154" s="249">
        <v>1175</v>
      </c>
      <c r="K154" s="249">
        <v>18213</v>
      </c>
      <c r="L154" s="250">
        <v>8835</v>
      </c>
    </row>
    <row r="155" spans="1:12">
      <c r="A155" s="251">
        <v>40422</v>
      </c>
      <c r="B155" s="249">
        <v>13750</v>
      </c>
      <c r="C155" s="249">
        <v>4200</v>
      </c>
      <c r="D155" s="249">
        <v>8078</v>
      </c>
      <c r="E155" s="249">
        <v>1020</v>
      </c>
      <c r="F155" s="249">
        <v>27048</v>
      </c>
      <c r="G155" s="249">
        <v>9350</v>
      </c>
      <c r="H155" s="249">
        <v>2400</v>
      </c>
      <c r="I155" s="249">
        <v>5288</v>
      </c>
      <c r="J155" s="249">
        <v>1175</v>
      </c>
      <c r="K155" s="249">
        <v>18213</v>
      </c>
      <c r="L155" s="250">
        <v>8835</v>
      </c>
    </row>
    <row r="156" spans="1:12">
      <c r="A156" s="251">
        <v>40452</v>
      </c>
      <c r="B156" s="249">
        <v>13750</v>
      </c>
      <c r="C156" s="249">
        <v>4200</v>
      </c>
      <c r="D156" s="249">
        <v>8078</v>
      </c>
      <c r="E156" s="249">
        <v>1020</v>
      </c>
      <c r="F156" s="249">
        <v>27048</v>
      </c>
      <c r="G156" s="249">
        <v>9350</v>
      </c>
      <c r="H156" s="249">
        <v>2400</v>
      </c>
      <c r="I156" s="249">
        <v>5288</v>
      </c>
      <c r="J156" s="249">
        <v>1175</v>
      </c>
      <c r="K156" s="249">
        <v>18213</v>
      </c>
      <c r="L156" s="250">
        <v>8835</v>
      </c>
    </row>
    <row r="157" spans="1:12">
      <c r="A157" s="251">
        <v>40483</v>
      </c>
      <c r="B157" s="249">
        <v>13750</v>
      </c>
      <c r="C157" s="249">
        <v>4200</v>
      </c>
      <c r="D157" s="249">
        <v>8078</v>
      </c>
      <c r="E157" s="249">
        <v>1020</v>
      </c>
      <c r="F157" s="249">
        <v>27048</v>
      </c>
      <c r="G157" s="249">
        <v>9350</v>
      </c>
      <c r="H157" s="249">
        <v>2400</v>
      </c>
      <c r="I157" s="249">
        <v>5288</v>
      </c>
      <c r="J157" s="249">
        <v>1175</v>
      </c>
      <c r="K157" s="249">
        <v>18213</v>
      </c>
      <c r="L157" s="250">
        <v>8835</v>
      </c>
    </row>
    <row r="158" spans="1:12">
      <c r="A158" s="251">
        <v>40513</v>
      </c>
      <c r="B158" s="249">
        <v>13750</v>
      </c>
      <c r="C158" s="249">
        <v>4200</v>
      </c>
      <c r="D158" s="249">
        <v>8078</v>
      </c>
      <c r="E158" s="249">
        <v>1020</v>
      </c>
      <c r="F158" s="249">
        <v>27048</v>
      </c>
      <c r="G158" s="249">
        <v>9350</v>
      </c>
      <c r="H158" s="249">
        <v>2400</v>
      </c>
      <c r="I158" s="249">
        <v>5288</v>
      </c>
      <c r="J158" s="249">
        <v>1175</v>
      </c>
      <c r="K158" s="249">
        <v>18213</v>
      </c>
      <c r="L158" s="250">
        <v>8835</v>
      </c>
    </row>
    <row r="159" spans="1:12">
      <c r="A159" s="251">
        <v>40544</v>
      </c>
      <c r="B159" s="249">
        <v>13750</v>
      </c>
      <c r="C159" s="249">
        <v>4200</v>
      </c>
      <c r="D159" s="249">
        <v>9155</v>
      </c>
      <c r="E159" s="249">
        <v>1020</v>
      </c>
      <c r="F159" s="249">
        <v>28125</v>
      </c>
      <c r="G159" s="249">
        <v>9350</v>
      </c>
      <c r="H159" s="249">
        <v>2400</v>
      </c>
      <c r="I159" s="249">
        <v>5993</v>
      </c>
      <c r="J159" s="249">
        <v>1175</v>
      </c>
      <c r="K159" s="249">
        <v>18918</v>
      </c>
      <c r="L159" s="250">
        <v>9207</v>
      </c>
    </row>
    <row r="160" spans="1:12">
      <c r="A160" s="251">
        <v>40575</v>
      </c>
      <c r="B160" s="249">
        <v>13750</v>
      </c>
      <c r="C160" s="249">
        <v>4200</v>
      </c>
      <c r="D160" s="249">
        <v>9155</v>
      </c>
      <c r="E160" s="249">
        <v>1020</v>
      </c>
      <c r="F160" s="249">
        <v>28125</v>
      </c>
      <c r="G160" s="249">
        <v>9350</v>
      </c>
      <c r="H160" s="249">
        <v>2400</v>
      </c>
      <c r="I160" s="249">
        <v>5993</v>
      </c>
      <c r="J160" s="249">
        <v>1175</v>
      </c>
      <c r="K160" s="249">
        <v>18918</v>
      </c>
      <c r="L160" s="250">
        <v>9207</v>
      </c>
    </row>
    <row r="161" spans="1:12">
      <c r="A161" s="251">
        <v>40603</v>
      </c>
      <c r="B161" s="249">
        <v>14290</v>
      </c>
      <c r="C161" s="249">
        <v>4200</v>
      </c>
      <c r="D161" s="249">
        <v>9434</v>
      </c>
      <c r="E161" s="249">
        <v>1043</v>
      </c>
      <c r="F161" s="249">
        <v>28967</v>
      </c>
      <c r="G161" s="249">
        <v>9710</v>
      </c>
      <c r="H161" s="249">
        <v>2400</v>
      </c>
      <c r="I161" s="249">
        <v>6176</v>
      </c>
      <c r="J161" s="249">
        <v>1211</v>
      </c>
      <c r="K161" s="249">
        <v>19497</v>
      </c>
      <c r="L161" s="250">
        <v>9470</v>
      </c>
    </row>
    <row r="162" spans="1:12">
      <c r="A162" s="251">
        <v>40634</v>
      </c>
      <c r="B162" s="249">
        <v>14290</v>
      </c>
      <c r="C162" s="249">
        <v>4200</v>
      </c>
      <c r="D162" s="249">
        <v>9434</v>
      </c>
      <c r="E162" s="249">
        <v>1043</v>
      </c>
      <c r="F162" s="249">
        <v>28967</v>
      </c>
      <c r="G162" s="249">
        <v>9710</v>
      </c>
      <c r="H162" s="249">
        <v>2400</v>
      </c>
      <c r="I162" s="249">
        <v>6176</v>
      </c>
      <c r="J162" s="249">
        <v>1211</v>
      </c>
      <c r="K162" s="249">
        <v>19497</v>
      </c>
      <c r="L162" s="250">
        <v>9470</v>
      </c>
    </row>
    <row r="163" spans="1:12">
      <c r="A163" s="251">
        <v>40664</v>
      </c>
      <c r="B163" s="249">
        <v>14290</v>
      </c>
      <c r="C163" s="249">
        <v>4200</v>
      </c>
      <c r="D163" s="249">
        <v>9434</v>
      </c>
      <c r="E163" s="249">
        <v>1043</v>
      </c>
      <c r="F163" s="249">
        <v>28967</v>
      </c>
      <c r="G163" s="249">
        <v>9710</v>
      </c>
      <c r="H163" s="249">
        <v>2400</v>
      </c>
      <c r="I163" s="249">
        <v>6176</v>
      </c>
      <c r="J163" s="249">
        <v>1211</v>
      </c>
      <c r="K163" s="249">
        <v>19497</v>
      </c>
      <c r="L163" s="250">
        <v>9470</v>
      </c>
    </row>
    <row r="164" spans="1:12">
      <c r="A164" s="251">
        <v>40695</v>
      </c>
      <c r="B164" s="249">
        <v>14290</v>
      </c>
      <c r="C164" s="249">
        <v>4200</v>
      </c>
      <c r="D164" s="249">
        <v>9434</v>
      </c>
      <c r="E164" s="249">
        <v>1043</v>
      </c>
      <c r="F164" s="249">
        <v>28967</v>
      </c>
      <c r="G164" s="249">
        <v>9710</v>
      </c>
      <c r="H164" s="249">
        <v>2400</v>
      </c>
      <c r="I164" s="249">
        <v>6176</v>
      </c>
      <c r="J164" s="249">
        <v>1211</v>
      </c>
      <c r="K164" s="249">
        <v>19497</v>
      </c>
      <c r="L164" s="250">
        <v>9470</v>
      </c>
    </row>
    <row r="165" spans="1:12">
      <c r="A165" s="251">
        <v>40725</v>
      </c>
      <c r="B165" s="249">
        <v>14290</v>
      </c>
      <c r="C165" s="249">
        <v>4200</v>
      </c>
      <c r="D165" s="249">
        <v>10724</v>
      </c>
      <c r="E165" s="249">
        <v>1849</v>
      </c>
      <c r="F165" s="249">
        <v>31063</v>
      </c>
      <c r="G165" s="249">
        <v>9710</v>
      </c>
      <c r="H165" s="249">
        <v>2400</v>
      </c>
      <c r="I165" s="249">
        <v>7024</v>
      </c>
      <c r="J165" s="249">
        <v>1211</v>
      </c>
      <c r="K165" s="249">
        <v>20345</v>
      </c>
      <c r="L165" s="250">
        <v>10718</v>
      </c>
    </row>
    <row r="166" spans="1:12">
      <c r="A166" s="251">
        <v>40756</v>
      </c>
      <c r="B166" s="249">
        <v>14290</v>
      </c>
      <c r="C166" s="249">
        <v>4200</v>
      </c>
      <c r="D166" s="249">
        <v>10724</v>
      </c>
      <c r="E166" s="249">
        <v>1849</v>
      </c>
      <c r="F166" s="249">
        <v>31063</v>
      </c>
      <c r="G166" s="249">
        <v>9710</v>
      </c>
      <c r="H166" s="249">
        <v>2400</v>
      </c>
      <c r="I166" s="249">
        <v>7024</v>
      </c>
      <c r="J166" s="249">
        <v>1211</v>
      </c>
      <c r="K166" s="249">
        <v>20345</v>
      </c>
      <c r="L166" s="250">
        <v>10718</v>
      </c>
    </row>
    <row r="167" spans="1:12">
      <c r="A167" s="251">
        <v>40787</v>
      </c>
      <c r="B167" s="249">
        <v>14290</v>
      </c>
      <c r="C167" s="249">
        <v>4200</v>
      </c>
      <c r="D167" s="249">
        <v>10724</v>
      </c>
      <c r="E167" s="249">
        <v>1849</v>
      </c>
      <c r="F167" s="249">
        <v>31063</v>
      </c>
      <c r="G167" s="249">
        <v>9710</v>
      </c>
      <c r="H167" s="249">
        <v>2400</v>
      </c>
      <c r="I167" s="249">
        <v>7024</v>
      </c>
      <c r="J167" s="249">
        <v>1211</v>
      </c>
      <c r="K167" s="249">
        <v>20345</v>
      </c>
      <c r="L167" s="250">
        <v>10718</v>
      </c>
    </row>
    <row r="168" spans="1:12">
      <c r="A168" s="251">
        <v>40817</v>
      </c>
      <c r="B168" s="249">
        <v>14290</v>
      </c>
      <c r="C168" s="249">
        <v>4200</v>
      </c>
      <c r="D168" s="249">
        <v>10724</v>
      </c>
      <c r="E168" s="249">
        <v>1849</v>
      </c>
      <c r="F168" s="249">
        <v>31063</v>
      </c>
      <c r="G168" s="249">
        <v>9710</v>
      </c>
      <c r="H168" s="249">
        <v>2400</v>
      </c>
      <c r="I168" s="249">
        <v>7024</v>
      </c>
      <c r="J168" s="249">
        <v>1211</v>
      </c>
      <c r="K168" s="249">
        <v>20345</v>
      </c>
      <c r="L168" s="250">
        <v>10718</v>
      </c>
    </row>
    <row r="169" spans="1:12">
      <c r="A169" s="251">
        <v>40848</v>
      </c>
      <c r="B169" s="249">
        <v>14290</v>
      </c>
      <c r="C169" s="249">
        <v>4200</v>
      </c>
      <c r="D169" s="249">
        <v>10724</v>
      </c>
      <c r="E169" s="249">
        <v>1849</v>
      </c>
      <c r="F169" s="249">
        <v>31063</v>
      </c>
      <c r="G169" s="249">
        <v>9710</v>
      </c>
      <c r="H169" s="249">
        <v>2400</v>
      </c>
      <c r="I169" s="249">
        <v>7024</v>
      </c>
      <c r="J169" s="249">
        <v>1211</v>
      </c>
      <c r="K169" s="249">
        <v>20345</v>
      </c>
      <c r="L169" s="250">
        <v>10718</v>
      </c>
    </row>
    <row r="170" spans="1:12">
      <c r="A170" s="251">
        <v>40878</v>
      </c>
      <c r="B170" s="249">
        <v>14290</v>
      </c>
      <c r="C170" s="249">
        <v>4200</v>
      </c>
      <c r="D170" s="249">
        <v>10724</v>
      </c>
      <c r="E170" s="249">
        <v>1849</v>
      </c>
      <c r="F170" s="249">
        <v>31063</v>
      </c>
      <c r="G170" s="249">
        <v>9710</v>
      </c>
      <c r="H170" s="249">
        <v>2400</v>
      </c>
      <c r="I170" s="249">
        <v>7024</v>
      </c>
      <c r="J170" s="249">
        <v>1211</v>
      </c>
      <c r="K170" s="249">
        <v>20345</v>
      </c>
      <c r="L170" s="250">
        <v>10718</v>
      </c>
    </row>
    <row r="171" spans="1:12">
      <c r="A171" s="251">
        <v>40909</v>
      </c>
      <c r="B171" s="249">
        <v>14290</v>
      </c>
      <c r="C171" s="249">
        <v>4200</v>
      </c>
      <c r="D171" s="249">
        <v>12019</v>
      </c>
      <c r="E171" s="249">
        <v>1849</v>
      </c>
      <c r="F171" s="249">
        <v>32358</v>
      </c>
      <c r="G171" s="249">
        <v>9710</v>
      </c>
      <c r="H171" s="249">
        <v>2400</v>
      </c>
      <c r="I171" s="249">
        <v>7872</v>
      </c>
      <c r="J171" s="249">
        <v>1211</v>
      </c>
      <c r="K171" s="249">
        <v>21193</v>
      </c>
      <c r="L171" s="250">
        <v>11165</v>
      </c>
    </row>
    <row r="172" spans="1:12">
      <c r="A172" s="251">
        <v>40940</v>
      </c>
      <c r="B172" s="249">
        <v>14290</v>
      </c>
      <c r="C172" s="249">
        <v>4200</v>
      </c>
      <c r="D172" s="249">
        <v>12019</v>
      </c>
      <c r="E172" s="249">
        <v>1849</v>
      </c>
      <c r="F172" s="249">
        <v>32358</v>
      </c>
      <c r="G172" s="249">
        <v>9710</v>
      </c>
      <c r="H172" s="249">
        <v>2400</v>
      </c>
      <c r="I172" s="249">
        <v>7872</v>
      </c>
      <c r="J172" s="249">
        <v>1211</v>
      </c>
      <c r="K172" s="249">
        <v>21193</v>
      </c>
      <c r="L172" s="250">
        <v>11165</v>
      </c>
    </row>
    <row r="173" spans="1:12">
      <c r="A173" s="246" t="s">
        <v>204</v>
      </c>
      <c r="B173" s="250">
        <v>1471385</v>
      </c>
      <c r="C173" s="250">
        <v>310800</v>
      </c>
      <c r="D173" s="250">
        <v>573031</v>
      </c>
      <c r="E173" s="250">
        <v>130081</v>
      </c>
      <c r="F173" s="250">
        <v>2485297</v>
      </c>
      <c r="G173" s="250">
        <v>1009167</v>
      </c>
      <c r="H173" s="250">
        <v>177600</v>
      </c>
      <c r="I173" s="250">
        <v>387219</v>
      </c>
      <c r="J173" s="250">
        <v>103035</v>
      </c>
      <c r="K173" s="250">
        <v>1677021</v>
      </c>
      <c r="L173" s="250">
        <v>808276</v>
      </c>
    </row>
  </sheetData>
  <mergeCells count="4">
    <mergeCell ref="B3:F3"/>
    <mergeCell ref="G3:K3"/>
    <mergeCell ref="A1:L1"/>
    <mergeCell ref="A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176"/>
  <sheetViews>
    <sheetView workbookViewId="0">
      <selection sqref="A1:P1"/>
    </sheetView>
  </sheetViews>
  <sheetFormatPr defaultRowHeight="14.4"/>
  <cols>
    <col min="1" max="1" width="7.21875" customWidth="1"/>
    <col min="2" max="2" width="9.109375" customWidth="1"/>
    <col min="3" max="3" width="10.88671875" style="201" customWidth="1"/>
    <col min="4" max="4" width="8.88671875" style="201"/>
    <col min="5" max="5" width="7.109375" customWidth="1"/>
    <col min="6" max="6" width="6.88671875" customWidth="1"/>
    <col min="7" max="7" width="7" customWidth="1"/>
    <col min="8" max="8" width="5.88671875" style="201" customWidth="1"/>
    <col min="9" max="9" width="6" customWidth="1"/>
    <col min="10" max="10" width="5.88671875" customWidth="1"/>
    <col min="11" max="11" width="5.77734375" customWidth="1"/>
    <col min="12" max="12" width="4.109375" customWidth="1"/>
    <col min="13" max="13" width="5.5546875" customWidth="1"/>
    <col min="14" max="14" width="6.88671875" customWidth="1"/>
    <col min="15" max="15" width="4.6640625" bestFit="1" customWidth="1"/>
    <col min="16" max="16" width="7.33203125" customWidth="1"/>
    <col min="17" max="17" width="5.6640625" customWidth="1"/>
    <col min="18" max="18" width="5.21875" customWidth="1"/>
    <col min="19" max="19" width="4.88671875" customWidth="1"/>
    <col min="20" max="20" width="4.5546875" customWidth="1"/>
    <col min="21" max="21" width="4.21875" customWidth="1"/>
    <col min="22" max="22" width="6.77734375" customWidth="1"/>
    <col min="23" max="23" width="5.44140625" customWidth="1"/>
    <col min="24" max="24" width="3.6640625" customWidth="1"/>
    <col min="25" max="25" width="5.109375" customWidth="1"/>
    <col min="26" max="26" width="5.21875" customWidth="1"/>
    <col min="27" max="27" width="5" customWidth="1"/>
    <col min="28" max="28" width="4.21875" customWidth="1"/>
    <col min="29" max="29" width="6" customWidth="1"/>
    <col min="30" max="30" width="5.77734375" customWidth="1"/>
    <col min="31" max="31" width="5.6640625" customWidth="1"/>
    <col min="32" max="32" width="4.77734375" customWidth="1"/>
    <col min="33" max="33" width="3.6640625" customWidth="1"/>
  </cols>
  <sheetData>
    <row r="1" spans="1:16">
      <c r="A1" s="543" t="s">
        <v>2402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</row>
    <row r="2" spans="1:16">
      <c r="A2" s="550" t="s">
        <v>2403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</row>
    <row r="3" spans="1:16" ht="42">
      <c r="A3" s="264" t="s">
        <v>2172</v>
      </c>
      <c r="B3" s="322" t="s">
        <v>2125</v>
      </c>
      <c r="C3" s="264" t="s">
        <v>2173</v>
      </c>
      <c r="D3" s="264" t="s">
        <v>2174</v>
      </c>
      <c r="E3" s="264" t="s">
        <v>2175</v>
      </c>
      <c r="F3" s="264" t="s">
        <v>2176</v>
      </c>
      <c r="G3" s="264" t="s">
        <v>2177</v>
      </c>
      <c r="H3" s="264" t="s">
        <v>2178</v>
      </c>
      <c r="I3" s="264" t="s">
        <v>2017</v>
      </c>
      <c r="J3" s="264" t="s">
        <v>2179</v>
      </c>
      <c r="K3" s="264" t="s">
        <v>2180</v>
      </c>
      <c r="L3" s="264" t="s">
        <v>2181</v>
      </c>
      <c r="M3" s="264" t="s">
        <v>204</v>
      </c>
      <c r="N3" s="264" t="s">
        <v>2182</v>
      </c>
      <c r="O3" s="264" t="s">
        <v>1945</v>
      </c>
      <c r="P3" s="264" t="s">
        <v>5</v>
      </c>
    </row>
    <row r="4" spans="1:16">
      <c r="A4" s="323">
        <v>1</v>
      </c>
      <c r="B4" s="324">
        <v>2</v>
      </c>
      <c r="C4" s="323">
        <v>3</v>
      </c>
      <c r="D4" s="323">
        <v>4</v>
      </c>
      <c r="E4" s="323">
        <v>5</v>
      </c>
      <c r="F4" s="323">
        <v>6</v>
      </c>
      <c r="G4" s="323">
        <v>7</v>
      </c>
      <c r="H4" s="323">
        <v>8</v>
      </c>
      <c r="I4" s="323">
        <v>9</v>
      </c>
      <c r="J4" s="323">
        <v>10</v>
      </c>
      <c r="K4" s="323">
        <v>11</v>
      </c>
      <c r="L4" s="323">
        <v>12</v>
      </c>
      <c r="M4" s="323">
        <v>13</v>
      </c>
      <c r="N4" s="323">
        <v>14</v>
      </c>
      <c r="O4" s="323">
        <v>15</v>
      </c>
      <c r="P4" s="323">
        <v>16</v>
      </c>
    </row>
    <row r="5" spans="1:16" ht="30.6">
      <c r="A5" s="323">
        <v>1</v>
      </c>
      <c r="B5" s="322" t="s">
        <v>2183</v>
      </c>
      <c r="C5" s="323">
        <v>929</v>
      </c>
      <c r="D5" s="264" t="s">
        <v>2184</v>
      </c>
      <c r="E5" s="323">
        <v>9875</v>
      </c>
      <c r="F5" s="323">
        <v>75</v>
      </c>
      <c r="G5" s="323">
        <v>10336</v>
      </c>
      <c r="H5" s="323">
        <v>100</v>
      </c>
      <c r="I5" s="264" t="s">
        <v>2185</v>
      </c>
      <c r="J5" s="323">
        <v>600</v>
      </c>
      <c r="K5" s="323">
        <v>450</v>
      </c>
      <c r="L5" s="323">
        <v>150</v>
      </c>
      <c r="M5" s="323">
        <v>150</v>
      </c>
      <c r="N5" s="323">
        <v>150</v>
      </c>
      <c r="O5" s="323">
        <v>0</v>
      </c>
      <c r="P5" s="264" t="s">
        <v>2186</v>
      </c>
    </row>
    <row r="6" spans="1:16" ht="21.6">
      <c r="A6" s="618">
        <v>2</v>
      </c>
      <c r="B6" s="621" t="s">
        <v>2187</v>
      </c>
      <c r="C6" s="618">
        <v>904</v>
      </c>
      <c r="D6" s="264"/>
      <c r="E6" s="323">
        <v>14333</v>
      </c>
      <c r="F6" s="323">
        <v>100</v>
      </c>
      <c r="G6" s="323">
        <v>15460</v>
      </c>
      <c r="H6" s="323">
        <v>150</v>
      </c>
      <c r="I6" s="264" t="s">
        <v>2188</v>
      </c>
      <c r="J6" s="323">
        <v>5400</v>
      </c>
      <c r="K6" s="323">
        <v>3600</v>
      </c>
      <c r="L6" s="323">
        <v>100</v>
      </c>
      <c r="M6" s="264"/>
      <c r="N6" s="264"/>
      <c r="O6" s="323">
        <v>0</v>
      </c>
      <c r="P6" s="264"/>
    </row>
    <row r="7" spans="1:16" ht="21.6">
      <c r="A7" s="619"/>
      <c r="B7" s="622"/>
      <c r="C7" s="619"/>
      <c r="D7" s="264" t="s">
        <v>2189</v>
      </c>
      <c r="E7" s="323">
        <v>18653</v>
      </c>
      <c r="F7" s="323">
        <v>150</v>
      </c>
      <c r="G7" s="323">
        <v>20630</v>
      </c>
      <c r="H7" s="323">
        <v>200</v>
      </c>
      <c r="I7" s="264" t="s">
        <v>2190</v>
      </c>
      <c r="J7" s="323">
        <v>2800</v>
      </c>
      <c r="K7" s="323">
        <v>4500</v>
      </c>
      <c r="L7" s="323">
        <v>0</v>
      </c>
      <c r="M7" s="264"/>
      <c r="N7" s="264"/>
      <c r="O7" s="323">
        <v>0</v>
      </c>
      <c r="P7" s="264"/>
    </row>
    <row r="8" spans="1:16" ht="21.6">
      <c r="A8" s="620"/>
      <c r="B8" s="623"/>
      <c r="C8" s="620"/>
      <c r="D8" s="264"/>
      <c r="E8" s="264"/>
      <c r="F8" s="264"/>
      <c r="G8" s="323">
        <v>307310</v>
      </c>
      <c r="H8" s="323">
        <v>2500</v>
      </c>
      <c r="I8" s="264" t="s">
        <v>2191</v>
      </c>
      <c r="J8" s="323">
        <v>2500</v>
      </c>
      <c r="K8" s="323">
        <v>1550</v>
      </c>
      <c r="L8" s="323">
        <v>950</v>
      </c>
      <c r="M8" s="323">
        <v>1050</v>
      </c>
      <c r="N8" s="323">
        <v>350</v>
      </c>
      <c r="O8" s="323">
        <v>700</v>
      </c>
      <c r="P8" s="264" t="s">
        <v>2192</v>
      </c>
    </row>
    <row r="9" spans="1:16" ht="31.8">
      <c r="A9" s="323">
        <v>3</v>
      </c>
      <c r="B9" s="322" t="s">
        <v>2193</v>
      </c>
      <c r="C9" s="323">
        <v>895</v>
      </c>
      <c r="D9" s="264" t="s">
        <v>2194</v>
      </c>
      <c r="E9" s="323">
        <v>14907</v>
      </c>
      <c r="F9" s="323">
        <v>100</v>
      </c>
      <c r="G9" s="323">
        <v>15100</v>
      </c>
      <c r="H9" s="323">
        <v>150</v>
      </c>
      <c r="I9" s="264" t="s">
        <v>2195</v>
      </c>
      <c r="J9" s="323">
        <v>3900</v>
      </c>
      <c r="K9" s="323">
        <v>2600</v>
      </c>
      <c r="L9" s="323">
        <v>1300</v>
      </c>
      <c r="M9" s="264"/>
      <c r="N9" s="264"/>
      <c r="O9" s="323">
        <v>0</v>
      </c>
      <c r="P9" s="264"/>
    </row>
    <row r="10" spans="1:16" ht="21.6">
      <c r="A10" s="264"/>
      <c r="B10" s="322"/>
      <c r="C10" s="264"/>
      <c r="D10" s="264"/>
      <c r="E10" s="323">
        <v>18462</v>
      </c>
      <c r="F10" s="323">
        <v>150</v>
      </c>
      <c r="G10" s="323">
        <v>20001</v>
      </c>
      <c r="H10" s="323">
        <v>200</v>
      </c>
      <c r="I10" s="264" t="s">
        <v>2196</v>
      </c>
      <c r="J10" s="323">
        <v>2400</v>
      </c>
      <c r="K10" s="323">
        <v>1800</v>
      </c>
      <c r="L10" s="323">
        <v>600</v>
      </c>
      <c r="M10" s="323">
        <v>1900</v>
      </c>
      <c r="N10" s="323">
        <v>475</v>
      </c>
      <c r="O10" s="323">
        <v>1425</v>
      </c>
      <c r="P10" s="264" t="s">
        <v>2197</v>
      </c>
    </row>
    <row r="11" spans="1:16" ht="31.8">
      <c r="A11" s="323">
        <v>4</v>
      </c>
      <c r="B11" s="322" t="s">
        <v>2198</v>
      </c>
      <c r="C11" s="264"/>
      <c r="D11" s="264" t="s">
        <v>2199</v>
      </c>
      <c r="E11" s="323">
        <v>7928</v>
      </c>
      <c r="F11" s="323">
        <v>50</v>
      </c>
      <c r="G11" s="323">
        <v>9507</v>
      </c>
      <c r="H11" s="323">
        <v>75</v>
      </c>
      <c r="I11" s="264" t="s">
        <v>2195</v>
      </c>
      <c r="J11" s="323">
        <v>150</v>
      </c>
      <c r="K11" s="323">
        <v>100</v>
      </c>
      <c r="L11" s="323">
        <v>50</v>
      </c>
      <c r="M11" s="264"/>
      <c r="N11" s="264"/>
      <c r="O11" s="323">
        <v>0</v>
      </c>
      <c r="P11" s="264"/>
    </row>
    <row r="12" spans="1:16" ht="21.6">
      <c r="A12" s="264"/>
      <c r="B12" s="322"/>
      <c r="C12" s="264"/>
      <c r="D12" s="264"/>
      <c r="E12" s="323">
        <v>9833</v>
      </c>
      <c r="F12" s="323">
        <v>75</v>
      </c>
      <c r="G12" s="323">
        <v>10083</v>
      </c>
      <c r="H12" s="323">
        <v>100</v>
      </c>
      <c r="I12" s="264" t="s">
        <v>2200</v>
      </c>
      <c r="J12" s="323">
        <v>600</v>
      </c>
      <c r="K12" s="323">
        <v>450</v>
      </c>
      <c r="L12" s="323">
        <v>150</v>
      </c>
      <c r="M12" s="264"/>
      <c r="N12" s="264"/>
      <c r="O12" s="323">
        <v>0</v>
      </c>
      <c r="P12" s="264"/>
    </row>
    <row r="13" spans="1:16" ht="21.6">
      <c r="A13" s="264"/>
      <c r="B13" s="322"/>
      <c r="C13" s="264"/>
      <c r="D13" s="264"/>
      <c r="E13" s="323">
        <v>10440</v>
      </c>
      <c r="F13" s="323">
        <v>100</v>
      </c>
      <c r="G13" s="323">
        <v>15310</v>
      </c>
      <c r="H13" s="323">
        <v>150</v>
      </c>
      <c r="I13" s="264" t="s">
        <v>2201</v>
      </c>
      <c r="J13" s="323">
        <v>5250</v>
      </c>
      <c r="K13" s="323">
        <v>3500</v>
      </c>
      <c r="L13" s="323">
        <v>1750</v>
      </c>
      <c r="M13" s="264"/>
      <c r="N13" s="264"/>
      <c r="O13" s="323">
        <v>0</v>
      </c>
      <c r="P13" s="264"/>
    </row>
    <row r="14" spans="1:16" ht="21.6">
      <c r="A14" s="264"/>
      <c r="B14" s="322"/>
      <c r="C14" s="264"/>
      <c r="D14" s="264"/>
      <c r="E14" s="323">
        <v>14454</v>
      </c>
      <c r="F14" s="323">
        <v>100</v>
      </c>
      <c r="G14" s="323">
        <v>20538</v>
      </c>
      <c r="H14" s="323">
        <v>200</v>
      </c>
      <c r="I14" s="264" t="s">
        <v>2202</v>
      </c>
      <c r="J14" s="323">
        <v>3000</v>
      </c>
      <c r="K14" s="323">
        <v>1750</v>
      </c>
      <c r="L14" s="323">
        <v>1250</v>
      </c>
      <c r="M14" s="264"/>
      <c r="N14" s="264"/>
      <c r="O14" s="323">
        <v>0</v>
      </c>
      <c r="P14" s="264"/>
    </row>
    <row r="15" spans="1:16">
      <c r="A15" s="264"/>
      <c r="B15" s="322"/>
      <c r="C15" s="264"/>
      <c r="D15" s="264"/>
      <c r="E15" s="323">
        <v>15454</v>
      </c>
      <c r="F15" s="323">
        <v>150</v>
      </c>
      <c r="G15" s="264"/>
      <c r="H15" s="264"/>
      <c r="I15" s="264"/>
      <c r="J15" s="264"/>
      <c r="K15" s="264"/>
      <c r="L15" s="264"/>
      <c r="M15" s="323">
        <v>3200</v>
      </c>
      <c r="N15" s="264"/>
      <c r="O15" s="323">
        <v>3200</v>
      </c>
      <c r="P15" s="264"/>
    </row>
    <row r="16" spans="1:16" ht="21.6">
      <c r="A16" s="618">
        <v>5</v>
      </c>
      <c r="B16" s="621" t="s">
        <v>2203</v>
      </c>
      <c r="C16" s="618">
        <v>158</v>
      </c>
      <c r="D16" s="264" t="s">
        <v>2199</v>
      </c>
      <c r="E16" s="323">
        <v>10440</v>
      </c>
      <c r="F16" s="323">
        <v>100</v>
      </c>
      <c r="G16" s="323">
        <v>15360</v>
      </c>
      <c r="H16" s="323">
        <v>150</v>
      </c>
      <c r="I16" s="264" t="s">
        <v>2188</v>
      </c>
      <c r="J16" s="323">
        <v>5400</v>
      </c>
      <c r="K16" s="323">
        <v>3600</v>
      </c>
      <c r="L16" s="323">
        <v>1800</v>
      </c>
      <c r="M16" s="264"/>
      <c r="N16" s="264"/>
      <c r="O16" s="323">
        <v>0</v>
      </c>
      <c r="P16" s="264"/>
    </row>
    <row r="17" spans="1:16" ht="21.6">
      <c r="A17" s="619"/>
      <c r="B17" s="622"/>
      <c r="C17" s="619"/>
      <c r="D17" s="264"/>
      <c r="E17" s="323">
        <v>14321</v>
      </c>
      <c r="F17" s="323">
        <v>100</v>
      </c>
      <c r="G17" s="323">
        <v>20484</v>
      </c>
      <c r="H17" s="323">
        <v>200</v>
      </c>
      <c r="I17" s="264" t="s">
        <v>2190</v>
      </c>
      <c r="J17" s="323">
        <v>2800</v>
      </c>
      <c r="K17" s="323">
        <v>1500</v>
      </c>
      <c r="L17" s="323">
        <v>1300</v>
      </c>
      <c r="M17" s="264"/>
      <c r="N17" s="264"/>
      <c r="O17" s="323">
        <v>0</v>
      </c>
      <c r="P17" s="264"/>
    </row>
    <row r="18" spans="1:16" ht="21.6">
      <c r="A18" s="620"/>
      <c r="B18" s="623"/>
      <c r="C18" s="620"/>
      <c r="D18" s="264"/>
      <c r="E18" s="323">
        <v>15228</v>
      </c>
      <c r="F18" s="323">
        <v>150</v>
      </c>
      <c r="G18" s="323">
        <v>300746</v>
      </c>
      <c r="H18" s="264" t="s">
        <v>2204</v>
      </c>
      <c r="I18" s="264"/>
      <c r="J18" s="323">
        <v>2500</v>
      </c>
      <c r="K18" s="323">
        <v>1525</v>
      </c>
      <c r="L18" s="323">
        <v>975</v>
      </c>
      <c r="M18" s="323">
        <v>4075</v>
      </c>
      <c r="N18" s="323">
        <v>408</v>
      </c>
      <c r="O18" s="323">
        <v>3667</v>
      </c>
      <c r="P18" s="264" t="s">
        <v>2205</v>
      </c>
    </row>
    <row r="19" spans="1:16" ht="21.6">
      <c r="A19" s="618">
        <v>6</v>
      </c>
      <c r="B19" s="621" t="s">
        <v>2206</v>
      </c>
      <c r="C19" s="618">
        <v>183</v>
      </c>
      <c r="D19" s="264"/>
      <c r="E19" s="323">
        <v>12505</v>
      </c>
      <c r="F19" s="323">
        <v>100</v>
      </c>
      <c r="G19" s="323">
        <v>18908</v>
      </c>
      <c r="H19" s="323">
        <v>150</v>
      </c>
      <c r="I19" s="264" t="s">
        <v>2201</v>
      </c>
      <c r="J19" s="323">
        <v>5250</v>
      </c>
      <c r="K19" s="323">
        <v>3500</v>
      </c>
      <c r="L19" s="323">
        <v>1750</v>
      </c>
      <c r="M19" s="264"/>
      <c r="N19" s="264"/>
      <c r="O19" s="323">
        <v>0</v>
      </c>
      <c r="P19" s="264"/>
    </row>
    <row r="20" spans="1:16" ht="21.6">
      <c r="A20" s="619"/>
      <c r="B20" s="622"/>
      <c r="C20" s="619"/>
      <c r="D20" s="264" t="s">
        <v>2199</v>
      </c>
      <c r="E20" s="323">
        <v>14665</v>
      </c>
      <c r="F20" s="323">
        <v>100</v>
      </c>
      <c r="G20" s="323">
        <v>22163</v>
      </c>
      <c r="H20" s="323">
        <v>200</v>
      </c>
      <c r="I20" s="264" t="s">
        <v>2202</v>
      </c>
      <c r="J20" s="323">
        <v>3000</v>
      </c>
      <c r="K20" s="323">
        <v>1900</v>
      </c>
      <c r="L20" s="323">
        <v>1100</v>
      </c>
      <c r="M20" s="264"/>
      <c r="N20" s="264"/>
      <c r="O20" s="323">
        <v>0</v>
      </c>
      <c r="P20" s="264"/>
    </row>
    <row r="21" spans="1:16" ht="21.6">
      <c r="A21" s="620"/>
      <c r="B21" s="623"/>
      <c r="C21" s="620"/>
      <c r="D21" s="264"/>
      <c r="E21" s="323">
        <v>15221</v>
      </c>
      <c r="F21" s="323">
        <v>150</v>
      </c>
      <c r="G21" s="323">
        <v>318610</v>
      </c>
      <c r="H21" s="264" t="s">
        <v>2204</v>
      </c>
      <c r="I21" s="264"/>
      <c r="J21" s="323">
        <v>2500</v>
      </c>
      <c r="K21" s="323">
        <v>1525</v>
      </c>
      <c r="L21" s="323">
        <v>975</v>
      </c>
      <c r="M21" s="323">
        <v>3825</v>
      </c>
      <c r="N21" s="323">
        <v>383</v>
      </c>
      <c r="O21" s="323">
        <v>3442</v>
      </c>
      <c r="P21" s="264" t="s">
        <v>2205</v>
      </c>
    </row>
    <row r="22" spans="1:16" ht="21.6">
      <c r="A22" s="618">
        <v>7</v>
      </c>
      <c r="B22" s="621" t="s">
        <v>2207</v>
      </c>
      <c r="C22" s="618">
        <v>184</v>
      </c>
      <c r="D22" s="264" t="s">
        <v>2199</v>
      </c>
      <c r="E22" s="323">
        <v>14110</v>
      </c>
      <c r="F22" s="323">
        <v>100</v>
      </c>
      <c r="G22" s="323">
        <v>15360</v>
      </c>
      <c r="H22" s="323">
        <v>150</v>
      </c>
      <c r="I22" s="264" t="s">
        <v>2188</v>
      </c>
      <c r="J22" s="323">
        <v>5400</v>
      </c>
      <c r="K22" s="323">
        <v>3600</v>
      </c>
      <c r="L22" s="323">
        <v>1800</v>
      </c>
      <c r="M22" s="264"/>
      <c r="N22" s="264"/>
      <c r="O22" s="323">
        <v>0</v>
      </c>
      <c r="P22" s="264"/>
    </row>
    <row r="23" spans="1:16" ht="21.6">
      <c r="A23" s="619"/>
      <c r="B23" s="622"/>
      <c r="C23" s="619"/>
      <c r="D23" s="264"/>
      <c r="E23" s="323">
        <v>14110</v>
      </c>
      <c r="F23" s="323">
        <v>100</v>
      </c>
      <c r="G23" s="323">
        <v>23355</v>
      </c>
      <c r="H23" s="323">
        <v>200</v>
      </c>
      <c r="I23" s="264" t="s">
        <v>2190</v>
      </c>
      <c r="J23" s="323">
        <v>2800</v>
      </c>
      <c r="K23" s="323">
        <v>1400</v>
      </c>
      <c r="L23" s="323">
        <v>1400</v>
      </c>
      <c r="M23" s="264"/>
      <c r="N23" s="264"/>
      <c r="O23" s="323">
        <v>0</v>
      </c>
      <c r="P23" s="264"/>
    </row>
    <row r="24" spans="1:16" ht="21.6">
      <c r="A24" s="620"/>
      <c r="B24" s="623"/>
      <c r="C24" s="620"/>
      <c r="D24" s="264"/>
      <c r="E24" s="264"/>
      <c r="F24" s="264"/>
      <c r="G24" s="323">
        <v>300746</v>
      </c>
      <c r="H24" s="264" t="s">
        <v>2204</v>
      </c>
      <c r="I24" s="264"/>
      <c r="J24" s="323">
        <v>2500</v>
      </c>
      <c r="K24" s="323">
        <v>1525</v>
      </c>
      <c r="L24" s="323">
        <v>975</v>
      </c>
      <c r="M24" s="323">
        <v>4175</v>
      </c>
      <c r="N24" s="323">
        <v>418</v>
      </c>
      <c r="O24" s="323">
        <v>3757</v>
      </c>
      <c r="P24" s="264" t="s">
        <v>2205</v>
      </c>
    </row>
    <row r="25" spans="1:16" ht="21.6">
      <c r="A25" s="618">
        <v>8</v>
      </c>
      <c r="B25" s="621" t="s">
        <v>2208</v>
      </c>
      <c r="C25" s="618">
        <v>369</v>
      </c>
      <c r="D25" s="264" t="s">
        <v>2199</v>
      </c>
      <c r="E25" s="323">
        <v>12505</v>
      </c>
      <c r="F25" s="323">
        <v>100</v>
      </c>
      <c r="G25" s="323">
        <v>18908</v>
      </c>
      <c r="H25" s="323">
        <v>150</v>
      </c>
      <c r="I25" s="264" t="s">
        <v>2201</v>
      </c>
      <c r="J25" s="323">
        <v>5250</v>
      </c>
      <c r="K25" s="323">
        <v>3500</v>
      </c>
      <c r="L25" s="323">
        <v>1750</v>
      </c>
      <c r="M25" s="264"/>
      <c r="N25" s="264"/>
      <c r="O25" s="323">
        <v>0</v>
      </c>
      <c r="P25" s="264"/>
    </row>
    <row r="26" spans="1:16" ht="21.6">
      <c r="A26" s="619"/>
      <c r="B26" s="622"/>
      <c r="C26" s="619"/>
      <c r="D26" s="264"/>
      <c r="E26" s="323">
        <v>13583</v>
      </c>
      <c r="F26" s="323">
        <v>100</v>
      </c>
      <c r="G26" s="323">
        <v>25085</v>
      </c>
      <c r="H26" s="323">
        <v>200</v>
      </c>
      <c r="I26" s="264" t="s">
        <v>2202</v>
      </c>
      <c r="J26" s="323">
        <v>3000</v>
      </c>
      <c r="K26" s="323">
        <v>1900</v>
      </c>
      <c r="L26" s="323">
        <v>1100</v>
      </c>
      <c r="M26" s="264"/>
      <c r="N26" s="264"/>
      <c r="O26" s="323">
        <v>0</v>
      </c>
      <c r="P26" s="264"/>
    </row>
    <row r="27" spans="1:16" ht="21.6">
      <c r="A27" s="620"/>
      <c r="B27" s="623"/>
      <c r="C27" s="620"/>
      <c r="D27" s="264"/>
      <c r="E27" s="323">
        <v>15221</v>
      </c>
      <c r="F27" s="323">
        <v>150</v>
      </c>
      <c r="G27" s="323">
        <v>318610</v>
      </c>
      <c r="H27" s="264" t="s">
        <v>2204</v>
      </c>
      <c r="I27" s="264"/>
      <c r="J27" s="323">
        <v>2500</v>
      </c>
      <c r="K27" s="323">
        <v>1525</v>
      </c>
      <c r="L27" s="323">
        <v>975</v>
      </c>
      <c r="M27" s="323">
        <v>3825</v>
      </c>
      <c r="N27" s="323">
        <v>383</v>
      </c>
      <c r="O27" s="323">
        <v>3442</v>
      </c>
      <c r="P27" s="264" t="s">
        <v>2205</v>
      </c>
    </row>
    <row r="28" spans="1:16" ht="21.6">
      <c r="A28" s="618">
        <v>9</v>
      </c>
      <c r="B28" s="621" t="s">
        <v>2209</v>
      </c>
      <c r="C28" s="618">
        <v>350</v>
      </c>
      <c r="D28" s="264" t="s">
        <v>2199</v>
      </c>
      <c r="E28" s="323">
        <v>12505</v>
      </c>
      <c r="F28" s="323">
        <v>100</v>
      </c>
      <c r="G28" s="323">
        <v>18908</v>
      </c>
      <c r="H28" s="323">
        <v>150</v>
      </c>
      <c r="I28" s="264" t="s">
        <v>2201</v>
      </c>
      <c r="J28" s="323">
        <v>5250</v>
      </c>
      <c r="K28" s="323">
        <v>3500</v>
      </c>
      <c r="L28" s="323">
        <v>1750</v>
      </c>
      <c r="M28" s="264"/>
      <c r="N28" s="264"/>
      <c r="O28" s="323">
        <v>0</v>
      </c>
      <c r="P28" s="264"/>
    </row>
    <row r="29" spans="1:16" ht="21.6">
      <c r="A29" s="619"/>
      <c r="B29" s="622"/>
      <c r="C29" s="619"/>
      <c r="D29" s="264"/>
      <c r="E29" s="323">
        <v>13583</v>
      </c>
      <c r="F29" s="323">
        <v>100</v>
      </c>
      <c r="G29" s="323">
        <v>25085</v>
      </c>
      <c r="H29" s="323">
        <v>200</v>
      </c>
      <c r="I29" s="264" t="s">
        <v>2202</v>
      </c>
      <c r="J29" s="323">
        <v>3000</v>
      </c>
      <c r="K29" s="323">
        <v>1900</v>
      </c>
      <c r="L29" s="323">
        <v>1100</v>
      </c>
      <c r="M29" s="264"/>
      <c r="N29" s="264"/>
      <c r="O29" s="323">
        <v>0</v>
      </c>
      <c r="P29" s="264"/>
    </row>
    <row r="30" spans="1:16" ht="21.6">
      <c r="A30" s="620"/>
      <c r="B30" s="623"/>
      <c r="C30" s="620"/>
      <c r="D30" s="264"/>
      <c r="E30" s="323">
        <v>15221</v>
      </c>
      <c r="F30" s="323">
        <v>150</v>
      </c>
      <c r="G30" s="323">
        <v>318610</v>
      </c>
      <c r="H30" s="264" t="s">
        <v>2204</v>
      </c>
      <c r="I30" s="264"/>
      <c r="J30" s="323">
        <v>2500</v>
      </c>
      <c r="K30" s="323">
        <v>1525</v>
      </c>
      <c r="L30" s="323">
        <v>975</v>
      </c>
      <c r="M30" s="323">
        <v>3825</v>
      </c>
      <c r="N30" s="323">
        <v>383</v>
      </c>
      <c r="O30" s="323">
        <v>3442</v>
      </c>
      <c r="P30" s="264" t="s">
        <v>2205</v>
      </c>
    </row>
    <row r="31" spans="1:16" ht="21.6">
      <c r="A31" s="618">
        <v>10</v>
      </c>
      <c r="B31" s="621" t="s">
        <v>2210</v>
      </c>
      <c r="C31" s="618">
        <v>510</v>
      </c>
      <c r="D31" s="264" t="s">
        <v>2199</v>
      </c>
      <c r="E31" s="323">
        <v>10440</v>
      </c>
      <c r="F31" s="323">
        <v>100</v>
      </c>
      <c r="G31" s="323">
        <v>19198</v>
      </c>
      <c r="H31" s="323">
        <v>150</v>
      </c>
      <c r="I31" s="264" t="s">
        <v>2201</v>
      </c>
      <c r="J31" s="323">
        <v>5250</v>
      </c>
      <c r="K31" s="323">
        <v>3500</v>
      </c>
      <c r="L31" s="323">
        <v>1750</v>
      </c>
      <c r="M31" s="264"/>
      <c r="N31" s="264"/>
      <c r="O31" s="323">
        <v>0</v>
      </c>
      <c r="P31" s="264"/>
    </row>
    <row r="32" spans="1:16" ht="21.6">
      <c r="A32" s="619"/>
      <c r="B32" s="622"/>
      <c r="C32" s="619"/>
      <c r="D32" s="264"/>
      <c r="E32" s="323">
        <v>13583</v>
      </c>
      <c r="F32" s="323">
        <v>100</v>
      </c>
      <c r="G32" s="323">
        <v>20583</v>
      </c>
      <c r="H32" s="323">
        <v>200</v>
      </c>
      <c r="I32" s="264" t="s">
        <v>2202</v>
      </c>
      <c r="J32" s="323">
        <v>3000</v>
      </c>
      <c r="K32" s="323">
        <v>1900</v>
      </c>
      <c r="L32" s="323">
        <v>1100</v>
      </c>
      <c r="M32" s="264"/>
      <c r="N32" s="264"/>
      <c r="O32" s="323">
        <v>0</v>
      </c>
      <c r="P32" s="264"/>
    </row>
    <row r="33" spans="1:16" ht="21.6">
      <c r="A33" s="620"/>
      <c r="B33" s="623"/>
      <c r="C33" s="620"/>
      <c r="D33" s="264"/>
      <c r="E33" s="323">
        <v>15221</v>
      </c>
      <c r="F33" s="323">
        <v>150</v>
      </c>
      <c r="G33" s="323">
        <v>316454</v>
      </c>
      <c r="H33" s="264" t="s">
        <v>2204</v>
      </c>
      <c r="I33" s="264"/>
      <c r="J33" s="323">
        <v>2500</v>
      </c>
      <c r="K33" s="323">
        <v>1525</v>
      </c>
      <c r="L33" s="323">
        <v>975</v>
      </c>
      <c r="M33" s="323">
        <v>3825</v>
      </c>
      <c r="N33" s="323">
        <v>383</v>
      </c>
      <c r="O33" s="323">
        <v>3442</v>
      </c>
      <c r="P33" s="264" t="s">
        <v>2205</v>
      </c>
    </row>
    <row r="34" spans="1:16" ht="21.6">
      <c r="A34" s="618">
        <v>11</v>
      </c>
      <c r="B34" s="621" t="s">
        <v>2211</v>
      </c>
      <c r="C34" s="618">
        <v>400</v>
      </c>
      <c r="D34" s="264" t="s">
        <v>2199</v>
      </c>
      <c r="E34" s="323">
        <v>10440</v>
      </c>
      <c r="F34" s="323">
        <v>100</v>
      </c>
      <c r="G34" s="323">
        <v>19198</v>
      </c>
      <c r="H34" s="323">
        <v>150</v>
      </c>
      <c r="I34" s="264" t="s">
        <v>2201</v>
      </c>
      <c r="J34" s="323">
        <v>5250</v>
      </c>
      <c r="K34" s="323">
        <v>3500</v>
      </c>
      <c r="L34" s="323">
        <v>1750</v>
      </c>
      <c r="M34" s="264"/>
      <c r="N34" s="264"/>
      <c r="O34" s="323">
        <v>0</v>
      </c>
      <c r="P34" s="264"/>
    </row>
    <row r="35" spans="1:16" ht="21.6">
      <c r="A35" s="619"/>
      <c r="B35" s="622"/>
      <c r="C35" s="619"/>
      <c r="D35" s="264"/>
      <c r="E35" s="323">
        <v>13583</v>
      </c>
      <c r="F35" s="323">
        <v>100</v>
      </c>
      <c r="G35" s="323">
        <v>20583</v>
      </c>
      <c r="H35" s="323">
        <v>200</v>
      </c>
      <c r="I35" s="264" t="s">
        <v>2202</v>
      </c>
      <c r="J35" s="323">
        <v>3000</v>
      </c>
      <c r="K35" s="323">
        <v>1900</v>
      </c>
      <c r="L35" s="323">
        <v>1100</v>
      </c>
      <c r="M35" s="264"/>
      <c r="N35" s="264"/>
      <c r="O35" s="323">
        <v>0</v>
      </c>
      <c r="P35" s="264"/>
    </row>
    <row r="36" spans="1:16" ht="21.6">
      <c r="A36" s="620"/>
      <c r="B36" s="623"/>
      <c r="C36" s="620"/>
      <c r="D36" s="264"/>
      <c r="E36" s="323">
        <v>15221</v>
      </c>
      <c r="F36" s="323">
        <v>150</v>
      </c>
      <c r="G36" s="323">
        <v>316454</v>
      </c>
      <c r="H36" s="264" t="s">
        <v>2204</v>
      </c>
      <c r="I36" s="264"/>
      <c r="J36" s="323">
        <v>2500</v>
      </c>
      <c r="K36" s="323">
        <v>1525</v>
      </c>
      <c r="L36" s="323">
        <v>975</v>
      </c>
      <c r="M36" s="323">
        <v>3825</v>
      </c>
      <c r="N36" s="323">
        <v>383</v>
      </c>
      <c r="O36" s="323">
        <v>3442</v>
      </c>
      <c r="P36" s="264" t="s">
        <v>2205</v>
      </c>
    </row>
    <row r="37" spans="1:16" ht="21.6">
      <c r="A37" s="618">
        <v>12</v>
      </c>
      <c r="B37" s="621" t="s">
        <v>2212</v>
      </c>
      <c r="C37" s="618">
        <v>501</v>
      </c>
      <c r="D37" s="264" t="s">
        <v>2199</v>
      </c>
      <c r="E37" s="323">
        <v>12505</v>
      </c>
      <c r="F37" s="323">
        <v>100</v>
      </c>
      <c r="G37" s="323">
        <v>18061</v>
      </c>
      <c r="H37" s="323">
        <v>150</v>
      </c>
      <c r="I37" s="264" t="s">
        <v>2213</v>
      </c>
      <c r="J37" s="323">
        <v>4350</v>
      </c>
      <c r="K37" s="323">
        <v>2900</v>
      </c>
      <c r="L37" s="323">
        <v>1450</v>
      </c>
      <c r="M37" s="264"/>
      <c r="N37" s="264"/>
      <c r="O37" s="323">
        <v>0</v>
      </c>
      <c r="P37" s="264"/>
    </row>
    <row r="38" spans="1:16" ht="21.6">
      <c r="A38" s="619"/>
      <c r="B38" s="622"/>
      <c r="C38" s="619"/>
      <c r="D38" s="264"/>
      <c r="E38" s="323">
        <v>16110</v>
      </c>
      <c r="F38" s="323">
        <v>150</v>
      </c>
      <c r="G38" s="323">
        <v>23969</v>
      </c>
      <c r="H38" s="323">
        <v>200</v>
      </c>
      <c r="I38" s="264" t="s">
        <v>2202</v>
      </c>
      <c r="J38" s="323">
        <v>3000</v>
      </c>
      <c r="K38" s="323">
        <v>1900</v>
      </c>
      <c r="L38" s="323">
        <v>1100</v>
      </c>
      <c r="M38" s="264"/>
      <c r="N38" s="264"/>
      <c r="O38" s="323">
        <v>0</v>
      </c>
      <c r="P38" s="264"/>
    </row>
    <row r="39" spans="1:16" ht="21.6">
      <c r="A39" s="620"/>
      <c r="B39" s="623"/>
      <c r="C39" s="620"/>
      <c r="D39" s="264"/>
      <c r="E39" s="323">
        <v>251313</v>
      </c>
      <c r="F39" s="323">
        <v>1500</v>
      </c>
      <c r="G39" s="323">
        <v>305219</v>
      </c>
      <c r="H39" s="323">
        <v>2500</v>
      </c>
      <c r="I39" s="264" t="s">
        <v>677</v>
      </c>
      <c r="J39" s="323">
        <v>2500</v>
      </c>
      <c r="K39" s="323">
        <v>1525</v>
      </c>
      <c r="L39" s="323">
        <v>975</v>
      </c>
      <c r="M39" s="323">
        <v>3525</v>
      </c>
      <c r="N39" s="323">
        <v>353</v>
      </c>
      <c r="O39" s="323">
        <v>3172</v>
      </c>
      <c r="P39" s="264" t="s">
        <v>2205</v>
      </c>
    </row>
    <row r="40" spans="1:16" ht="21.6">
      <c r="A40" s="618">
        <v>13</v>
      </c>
      <c r="B40" s="621" t="s">
        <v>2214</v>
      </c>
      <c r="C40" s="618">
        <v>572</v>
      </c>
      <c r="D40" s="264" t="s">
        <v>2199</v>
      </c>
      <c r="E40" s="323">
        <v>12690</v>
      </c>
      <c r="F40" s="323">
        <v>100</v>
      </c>
      <c r="G40" s="323">
        <v>15620</v>
      </c>
      <c r="H40" s="323">
        <v>150</v>
      </c>
      <c r="I40" s="264" t="s">
        <v>2215</v>
      </c>
      <c r="J40" s="323">
        <v>3600</v>
      </c>
      <c r="K40" s="323">
        <v>2400</v>
      </c>
      <c r="L40" s="323">
        <v>1200</v>
      </c>
      <c r="M40" s="264"/>
      <c r="N40" s="264"/>
      <c r="O40" s="323">
        <v>0</v>
      </c>
      <c r="P40" s="264"/>
    </row>
    <row r="41" spans="1:16" ht="21.6">
      <c r="A41" s="619"/>
      <c r="B41" s="622"/>
      <c r="C41" s="619"/>
      <c r="D41" s="264"/>
      <c r="E41" s="323">
        <v>15221</v>
      </c>
      <c r="F41" s="323">
        <v>150</v>
      </c>
      <c r="G41" s="323">
        <v>20221</v>
      </c>
      <c r="H41" s="323">
        <v>200</v>
      </c>
      <c r="I41" s="264" t="s">
        <v>2216</v>
      </c>
      <c r="J41" s="323">
        <v>1600</v>
      </c>
      <c r="K41" s="323">
        <v>1200</v>
      </c>
      <c r="L41" s="323">
        <v>400</v>
      </c>
      <c r="M41" s="264"/>
      <c r="N41" s="264"/>
      <c r="O41" s="323">
        <v>0</v>
      </c>
      <c r="P41" s="264"/>
    </row>
    <row r="42" spans="1:16" ht="21.6">
      <c r="A42" s="620"/>
      <c r="B42" s="623"/>
      <c r="C42" s="620"/>
      <c r="D42" s="264"/>
      <c r="E42" s="323">
        <v>294663</v>
      </c>
      <c r="F42" s="323">
        <v>1500</v>
      </c>
      <c r="G42" s="323">
        <v>315469</v>
      </c>
      <c r="H42" s="323">
        <v>2500</v>
      </c>
      <c r="I42" s="264" t="s">
        <v>526</v>
      </c>
      <c r="J42" s="323">
        <v>2500</v>
      </c>
      <c r="K42" s="323">
        <v>1525</v>
      </c>
      <c r="L42" s="323">
        <v>975</v>
      </c>
      <c r="M42" s="323">
        <v>2575</v>
      </c>
      <c r="N42" s="323">
        <v>258</v>
      </c>
      <c r="O42" s="323">
        <v>2317</v>
      </c>
      <c r="P42" s="264" t="s">
        <v>2205</v>
      </c>
    </row>
    <row r="43" spans="1:16" ht="21.6">
      <c r="A43" s="618">
        <v>14</v>
      </c>
      <c r="B43" s="621" t="s">
        <v>2217</v>
      </c>
      <c r="C43" s="618">
        <v>381</v>
      </c>
      <c r="D43" s="264" t="s">
        <v>2199</v>
      </c>
      <c r="E43" s="323">
        <v>12150</v>
      </c>
      <c r="F43" s="323">
        <v>100</v>
      </c>
      <c r="G43" s="323">
        <v>15620</v>
      </c>
      <c r="H43" s="323">
        <v>150</v>
      </c>
      <c r="I43" s="264" t="s">
        <v>2218</v>
      </c>
      <c r="J43" s="323">
        <v>3600</v>
      </c>
      <c r="K43" s="323">
        <v>2400</v>
      </c>
      <c r="L43" s="323">
        <v>1200</v>
      </c>
      <c r="M43" s="264"/>
      <c r="N43" s="264"/>
      <c r="O43" s="323">
        <v>0</v>
      </c>
      <c r="P43" s="264"/>
    </row>
    <row r="44" spans="1:16" ht="21.6">
      <c r="A44" s="619"/>
      <c r="B44" s="622"/>
      <c r="C44" s="619"/>
      <c r="D44" s="264"/>
      <c r="E44" s="323">
        <v>14230</v>
      </c>
      <c r="F44" s="323">
        <v>100</v>
      </c>
      <c r="G44" s="323">
        <v>22055</v>
      </c>
      <c r="H44" s="323">
        <v>200</v>
      </c>
      <c r="I44" s="264" t="s">
        <v>2219</v>
      </c>
      <c r="J44" s="323">
        <v>2400</v>
      </c>
      <c r="K44" s="323">
        <v>1600</v>
      </c>
      <c r="L44" s="323">
        <v>800</v>
      </c>
      <c r="M44" s="264"/>
      <c r="N44" s="264"/>
      <c r="O44" s="323">
        <v>0</v>
      </c>
      <c r="P44" s="264"/>
    </row>
    <row r="45" spans="1:16">
      <c r="A45" s="619"/>
      <c r="B45" s="622"/>
      <c r="C45" s="619"/>
      <c r="D45" s="264"/>
      <c r="E45" s="323">
        <v>15221</v>
      </c>
      <c r="F45" s="323">
        <v>150</v>
      </c>
      <c r="G45" s="264"/>
      <c r="H45" s="264"/>
      <c r="I45" s="264"/>
      <c r="J45" s="264"/>
      <c r="K45" s="264"/>
      <c r="L45" s="323">
        <v>0</v>
      </c>
      <c r="M45" s="264"/>
      <c r="N45" s="264"/>
      <c r="O45" s="323">
        <v>0</v>
      </c>
      <c r="P45" s="264"/>
    </row>
    <row r="46" spans="1:16" ht="21.6">
      <c r="A46" s="620"/>
      <c r="B46" s="623"/>
      <c r="C46" s="620"/>
      <c r="D46" s="264"/>
      <c r="E46" s="323">
        <v>290793</v>
      </c>
      <c r="F46" s="323">
        <v>1500</v>
      </c>
      <c r="G46" s="323">
        <v>320860</v>
      </c>
      <c r="H46" s="323">
        <v>2500</v>
      </c>
      <c r="I46" s="264" t="s">
        <v>526</v>
      </c>
      <c r="J46" s="323">
        <v>2500</v>
      </c>
      <c r="K46" s="323">
        <v>1525</v>
      </c>
      <c r="L46" s="323">
        <v>975</v>
      </c>
      <c r="M46" s="323">
        <v>2975</v>
      </c>
      <c r="N46" s="323">
        <v>298</v>
      </c>
      <c r="O46" s="323">
        <v>2677</v>
      </c>
      <c r="P46" s="264" t="s">
        <v>2205</v>
      </c>
    </row>
    <row r="47" spans="1:16" ht="21.6">
      <c r="A47" s="618">
        <v>15</v>
      </c>
      <c r="B47" s="621" t="s">
        <v>2220</v>
      </c>
      <c r="C47" s="618">
        <v>279</v>
      </c>
      <c r="D47" s="264" t="s">
        <v>2199</v>
      </c>
      <c r="E47" s="323">
        <v>14665</v>
      </c>
      <c r="F47" s="323">
        <v>100</v>
      </c>
      <c r="G47" s="323">
        <v>15162</v>
      </c>
      <c r="H47" s="323">
        <v>150</v>
      </c>
      <c r="I47" s="264" t="s">
        <v>2215</v>
      </c>
      <c r="J47" s="323">
        <v>3600</v>
      </c>
      <c r="K47" s="323">
        <v>2400</v>
      </c>
      <c r="L47" s="323">
        <v>1200</v>
      </c>
      <c r="M47" s="264"/>
      <c r="N47" s="264"/>
      <c r="O47" s="323">
        <v>0</v>
      </c>
      <c r="P47" s="264"/>
    </row>
    <row r="48" spans="1:16" ht="21.6">
      <c r="A48" s="619"/>
      <c r="B48" s="622"/>
      <c r="C48" s="619"/>
      <c r="D48" s="264"/>
      <c r="E48" s="323">
        <v>16110</v>
      </c>
      <c r="F48" s="323">
        <v>150</v>
      </c>
      <c r="G48" s="323">
        <v>20838</v>
      </c>
      <c r="H48" s="323">
        <v>200</v>
      </c>
      <c r="I48" s="264" t="s">
        <v>2216</v>
      </c>
      <c r="J48" s="323">
        <v>1600</v>
      </c>
      <c r="K48" s="323">
        <v>1200</v>
      </c>
      <c r="L48" s="323">
        <v>400</v>
      </c>
      <c r="M48" s="264"/>
      <c r="N48" s="264"/>
      <c r="O48" s="323">
        <v>0</v>
      </c>
      <c r="P48" s="264"/>
    </row>
    <row r="49" spans="1:16" ht="21.6">
      <c r="A49" s="620"/>
      <c r="B49" s="623"/>
      <c r="C49" s="620"/>
      <c r="D49" s="264" t="s">
        <v>2199</v>
      </c>
      <c r="E49" s="323">
        <v>290793</v>
      </c>
      <c r="F49" s="323">
        <v>1500</v>
      </c>
      <c r="G49" s="323">
        <v>316258</v>
      </c>
      <c r="H49" s="323">
        <v>2500</v>
      </c>
      <c r="I49" s="264" t="s">
        <v>526</v>
      </c>
      <c r="J49" s="323">
        <v>2500</v>
      </c>
      <c r="K49" s="323">
        <v>1525</v>
      </c>
      <c r="L49" s="323">
        <v>975</v>
      </c>
      <c r="M49" s="323">
        <v>2575</v>
      </c>
      <c r="N49" s="323">
        <v>258</v>
      </c>
      <c r="O49" s="323">
        <v>2317</v>
      </c>
      <c r="P49" s="264" t="s">
        <v>2205</v>
      </c>
    </row>
    <row r="50" spans="1:16" ht="21.6">
      <c r="A50" s="618">
        <v>16</v>
      </c>
      <c r="B50" s="621" t="s">
        <v>2221</v>
      </c>
      <c r="C50" s="618">
        <v>351</v>
      </c>
      <c r="D50" s="264"/>
      <c r="E50" s="323">
        <v>12690</v>
      </c>
      <c r="F50" s="323">
        <v>100</v>
      </c>
      <c r="G50" s="323">
        <v>15162</v>
      </c>
      <c r="H50" s="323">
        <v>150</v>
      </c>
      <c r="I50" s="264" t="s">
        <v>2222</v>
      </c>
      <c r="J50" s="323">
        <v>4500</v>
      </c>
      <c r="K50" s="323">
        <v>3000</v>
      </c>
      <c r="L50" s="323">
        <v>1500</v>
      </c>
      <c r="M50" s="264"/>
      <c r="N50" s="264"/>
      <c r="O50" s="323">
        <v>0</v>
      </c>
      <c r="P50" s="264"/>
    </row>
    <row r="51" spans="1:16" ht="21.6">
      <c r="A51" s="620"/>
      <c r="B51" s="623"/>
      <c r="C51" s="620"/>
      <c r="D51" s="264"/>
      <c r="E51" s="323">
        <v>14756</v>
      </c>
      <c r="F51" s="323">
        <v>100</v>
      </c>
      <c r="G51" s="323">
        <v>20534</v>
      </c>
      <c r="H51" s="323">
        <v>200</v>
      </c>
      <c r="I51" s="264" t="s">
        <v>2223</v>
      </c>
      <c r="J51" s="323">
        <v>400</v>
      </c>
      <c r="K51" s="323">
        <v>200</v>
      </c>
      <c r="L51" s="323">
        <v>200</v>
      </c>
      <c r="M51" s="323">
        <v>1700</v>
      </c>
      <c r="N51" s="323">
        <v>340</v>
      </c>
      <c r="O51" s="323">
        <v>1360</v>
      </c>
      <c r="P51" s="264" t="s">
        <v>2224</v>
      </c>
    </row>
    <row r="52" spans="1:16" ht="21.6">
      <c r="A52" s="618">
        <v>17</v>
      </c>
      <c r="B52" s="621" t="s">
        <v>2225</v>
      </c>
      <c r="C52" s="618">
        <v>230</v>
      </c>
      <c r="D52" s="264"/>
      <c r="E52" s="323">
        <v>12690</v>
      </c>
      <c r="F52" s="323">
        <v>100</v>
      </c>
      <c r="G52" s="323">
        <v>15162</v>
      </c>
      <c r="H52" s="323">
        <v>150</v>
      </c>
      <c r="I52" s="264" t="s">
        <v>2215</v>
      </c>
      <c r="J52" s="323">
        <v>3600</v>
      </c>
      <c r="K52" s="323">
        <v>2400</v>
      </c>
      <c r="L52" s="323">
        <v>1200</v>
      </c>
      <c r="M52" s="264"/>
      <c r="N52" s="264"/>
      <c r="O52" s="323">
        <v>0</v>
      </c>
      <c r="P52" s="264"/>
    </row>
    <row r="53" spans="1:16" ht="21.6">
      <c r="A53" s="619"/>
      <c r="B53" s="622"/>
      <c r="C53" s="619"/>
      <c r="D53" s="264"/>
      <c r="E53" s="323">
        <v>15849</v>
      </c>
      <c r="F53" s="323">
        <v>150</v>
      </c>
      <c r="G53" s="323">
        <v>20221</v>
      </c>
      <c r="H53" s="323">
        <v>200</v>
      </c>
      <c r="I53" s="264" t="s">
        <v>2216</v>
      </c>
      <c r="J53" s="323">
        <v>1600</v>
      </c>
      <c r="K53" s="323">
        <v>900</v>
      </c>
      <c r="L53" s="323">
        <v>700</v>
      </c>
      <c r="M53" s="264"/>
      <c r="N53" s="264"/>
      <c r="O53" s="323">
        <v>0</v>
      </c>
      <c r="P53" s="264"/>
    </row>
    <row r="54" spans="1:16" ht="21.6">
      <c r="A54" s="620"/>
      <c r="B54" s="623"/>
      <c r="C54" s="620"/>
      <c r="D54" s="264"/>
      <c r="E54" s="323">
        <v>289328</v>
      </c>
      <c r="F54" s="323">
        <v>1500</v>
      </c>
      <c r="G54" s="323">
        <v>311524</v>
      </c>
      <c r="H54" s="323">
        <v>250</v>
      </c>
      <c r="I54" s="264" t="s">
        <v>526</v>
      </c>
      <c r="J54" s="323">
        <v>2500</v>
      </c>
      <c r="K54" s="323">
        <v>1525</v>
      </c>
      <c r="L54" s="323">
        <v>975</v>
      </c>
      <c r="M54" s="323">
        <v>2875</v>
      </c>
      <c r="N54" s="323">
        <v>288</v>
      </c>
      <c r="O54" s="323">
        <v>2587</v>
      </c>
      <c r="P54" s="264" t="s">
        <v>2205</v>
      </c>
    </row>
    <row r="55" spans="1:16" ht="21.6">
      <c r="A55" s="618">
        <v>18</v>
      </c>
      <c r="B55" s="621" t="s">
        <v>2226</v>
      </c>
      <c r="C55" s="618">
        <v>219</v>
      </c>
      <c r="D55" s="264" t="s">
        <v>2199</v>
      </c>
      <c r="E55" s="323">
        <v>12690</v>
      </c>
      <c r="F55" s="323">
        <v>100</v>
      </c>
      <c r="G55" s="323">
        <v>15162</v>
      </c>
      <c r="H55" s="323">
        <v>150</v>
      </c>
      <c r="I55" s="264" t="s">
        <v>2215</v>
      </c>
      <c r="J55" s="323">
        <v>3600</v>
      </c>
      <c r="K55" s="323">
        <v>2400</v>
      </c>
      <c r="L55" s="323">
        <v>1200</v>
      </c>
      <c r="M55" s="264"/>
      <c r="N55" s="264"/>
      <c r="O55" s="323">
        <v>0</v>
      </c>
      <c r="P55" s="264"/>
    </row>
    <row r="56" spans="1:16" ht="21.6">
      <c r="A56" s="619"/>
      <c r="B56" s="622"/>
      <c r="C56" s="619"/>
      <c r="D56" s="264"/>
      <c r="E56" s="323">
        <v>14428</v>
      </c>
      <c r="F56" s="323">
        <v>100</v>
      </c>
      <c r="G56" s="323">
        <v>20221</v>
      </c>
      <c r="H56" s="323">
        <v>200</v>
      </c>
      <c r="I56" s="264" t="s">
        <v>2216</v>
      </c>
      <c r="J56" s="323">
        <v>1600</v>
      </c>
      <c r="K56" s="323">
        <v>900</v>
      </c>
      <c r="L56" s="323">
        <v>700</v>
      </c>
      <c r="M56" s="323">
        <v>1900</v>
      </c>
      <c r="N56" s="323">
        <v>317</v>
      </c>
      <c r="O56" s="323">
        <v>1583</v>
      </c>
      <c r="P56" s="264" t="s">
        <v>2227</v>
      </c>
    </row>
    <row r="57" spans="1:16">
      <c r="A57" s="620"/>
      <c r="B57" s="623"/>
      <c r="C57" s="620"/>
      <c r="D57" s="264"/>
      <c r="E57" s="323">
        <v>15849</v>
      </c>
      <c r="F57" s="323">
        <v>150</v>
      </c>
      <c r="G57" s="264"/>
      <c r="H57" s="264"/>
      <c r="I57" s="264"/>
      <c r="J57" s="264"/>
      <c r="K57" s="264"/>
      <c r="L57" s="323">
        <v>0</v>
      </c>
      <c r="M57" s="264"/>
      <c r="N57" s="264"/>
      <c r="O57" s="323">
        <v>0</v>
      </c>
      <c r="P57" s="264"/>
    </row>
    <row r="58" spans="1:16" ht="21.6">
      <c r="A58" s="618">
        <v>19</v>
      </c>
      <c r="B58" s="621" t="s">
        <v>2228</v>
      </c>
      <c r="C58" s="618">
        <v>262</v>
      </c>
      <c r="D58" s="264" t="s">
        <v>2199</v>
      </c>
      <c r="E58" s="323">
        <v>12690</v>
      </c>
      <c r="F58" s="323">
        <v>100</v>
      </c>
      <c r="G58" s="323">
        <v>19632</v>
      </c>
      <c r="H58" s="323">
        <v>150</v>
      </c>
      <c r="I58" s="264" t="s">
        <v>2229</v>
      </c>
      <c r="J58" s="323">
        <v>3600</v>
      </c>
      <c r="K58" s="323">
        <v>2400</v>
      </c>
      <c r="L58" s="323">
        <v>1200</v>
      </c>
      <c r="M58" s="264"/>
      <c r="N58" s="264"/>
      <c r="O58" s="323">
        <v>0</v>
      </c>
      <c r="P58" s="264"/>
    </row>
    <row r="59" spans="1:16" ht="21.6">
      <c r="A59" s="619"/>
      <c r="B59" s="622"/>
      <c r="C59" s="619"/>
      <c r="D59" s="264"/>
      <c r="E59" s="323">
        <v>14974</v>
      </c>
      <c r="F59" s="323">
        <v>100</v>
      </c>
      <c r="G59" s="323">
        <v>20221</v>
      </c>
      <c r="H59" s="323">
        <v>200</v>
      </c>
      <c r="I59" s="264" t="s">
        <v>2230</v>
      </c>
      <c r="J59" s="323">
        <v>1400</v>
      </c>
      <c r="K59" s="323">
        <v>800</v>
      </c>
      <c r="L59" s="323">
        <v>600</v>
      </c>
      <c r="M59" s="264"/>
      <c r="N59" s="264"/>
      <c r="O59" s="323">
        <v>0</v>
      </c>
      <c r="P59" s="264"/>
    </row>
    <row r="60" spans="1:16">
      <c r="A60" s="619"/>
      <c r="B60" s="622"/>
      <c r="C60" s="619"/>
      <c r="D60" s="264"/>
      <c r="E60" s="323">
        <v>15849</v>
      </c>
      <c r="F60" s="323">
        <v>150</v>
      </c>
      <c r="G60" s="264"/>
      <c r="H60" s="264"/>
      <c r="I60" s="264"/>
      <c r="J60" s="264"/>
      <c r="K60" s="264"/>
      <c r="L60" s="323">
        <v>0</v>
      </c>
      <c r="M60" s="264"/>
      <c r="N60" s="264"/>
      <c r="O60" s="323">
        <v>0</v>
      </c>
      <c r="P60" s="264"/>
    </row>
    <row r="61" spans="1:16" ht="21.6">
      <c r="A61" s="620"/>
      <c r="B61" s="623"/>
      <c r="C61" s="620"/>
      <c r="D61" s="264"/>
      <c r="E61" s="323">
        <v>259328</v>
      </c>
      <c r="F61" s="323">
        <v>1500</v>
      </c>
      <c r="G61" s="323">
        <v>307787</v>
      </c>
      <c r="H61" s="323">
        <v>2500</v>
      </c>
      <c r="I61" s="264" t="s">
        <v>526</v>
      </c>
      <c r="J61" s="323">
        <v>2500</v>
      </c>
      <c r="K61" s="323">
        <v>1525</v>
      </c>
      <c r="L61" s="323">
        <v>975</v>
      </c>
      <c r="M61" s="323">
        <v>2775</v>
      </c>
      <c r="N61" s="323">
        <v>347</v>
      </c>
      <c r="O61" s="323">
        <v>2428</v>
      </c>
      <c r="P61" s="264" t="s">
        <v>2231</v>
      </c>
    </row>
    <row r="62" spans="1:16" ht="21.6">
      <c r="A62" s="618">
        <v>20</v>
      </c>
      <c r="B62" s="621" t="s">
        <v>2232</v>
      </c>
      <c r="C62" s="618">
        <v>241</v>
      </c>
      <c r="D62" s="264" t="s">
        <v>2199</v>
      </c>
      <c r="E62" s="323">
        <v>11536</v>
      </c>
      <c r="F62" s="323">
        <v>100</v>
      </c>
      <c r="G62" s="323">
        <v>15120</v>
      </c>
      <c r="H62" s="323">
        <v>150</v>
      </c>
      <c r="I62" s="264" t="s">
        <v>2233</v>
      </c>
      <c r="J62" s="323">
        <v>3600</v>
      </c>
      <c r="K62" s="323">
        <v>2400</v>
      </c>
      <c r="L62" s="323">
        <v>1200</v>
      </c>
      <c r="M62" s="264"/>
      <c r="N62" s="264"/>
      <c r="O62" s="323">
        <v>0</v>
      </c>
      <c r="P62" s="264"/>
    </row>
    <row r="63" spans="1:16" ht="21.6">
      <c r="A63" s="619"/>
      <c r="B63" s="622"/>
      <c r="C63" s="619"/>
      <c r="D63" s="264"/>
      <c r="E63" s="323">
        <v>15849</v>
      </c>
      <c r="F63" s="323">
        <v>150</v>
      </c>
      <c r="G63" s="323">
        <v>20779</v>
      </c>
      <c r="H63" s="323">
        <v>200</v>
      </c>
      <c r="I63" s="264" t="s">
        <v>2223</v>
      </c>
      <c r="J63" s="323">
        <v>400</v>
      </c>
      <c r="K63" s="323">
        <v>350</v>
      </c>
      <c r="L63" s="323">
        <v>50</v>
      </c>
      <c r="M63" s="264"/>
      <c r="N63" s="264"/>
      <c r="O63" s="323">
        <v>0</v>
      </c>
      <c r="P63" s="264"/>
    </row>
    <row r="64" spans="1:16" ht="21.6">
      <c r="A64" s="620"/>
      <c r="B64" s="623"/>
      <c r="C64" s="620"/>
      <c r="D64" s="264"/>
      <c r="E64" s="323">
        <v>283193</v>
      </c>
      <c r="F64" s="323">
        <v>1500</v>
      </c>
      <c r="G64" s="323">
        <v>304695</v>
      </c>
      <c r="H64" s="323">
        <v>2500</v>
      </c>
      <c r="I64" s="264" t="s">
        <v>526</v>
      </c>
      <c r="J64" s="323">
        <v>2500</v>
      </c>
      <c r="K64" s="323">
        <v>1525</v>
      </c>
      <c r="L64" s="323">
        <v>975</v>
      </c>
      <c r="M64" s="323">
        <v>2225</v>
      </c>
      <c r="N64" s="323">
        <v>371</v>
      </c>
      <c r="O64" s="323">
        <v>1854</v>
      </c>
      <c r="P64" s="264" t="s">
        <v>2234</v>
      </c>
    </row>
    <row r="65" spans="1:16" ht="21.6">
      <c r="A65" s="618">
        <v>21</v>
      </c>
      <c r="B65" s="621" t="s">
        <v>2235</v>
      </c>
      <c r="C65" s="618"/>
      <c r="D65" s="264" t="s">
        <v>2199</v>
      </c>
      <c r="E65" s="323">
        <v>14428</v>
      </c>
      <c r="F65" s="323">
        <v>100</v>
      </c>
      <c r="G65" s="323">
        <v>19632</v>
      </c>
      <c r="H65" s="323">
        <v>150</v>
      </c>
      <c r="I65" s="264" t="s">
        <v>2233</v>
      </c>
      <c r="J65" s="323">
        <v>3600</v>
      </c>
      <c r="K65" s="323">
        <v>2400</v>
      </c>
      <c r="L65" s="323">
        <v>1200</v>
      </c>
      <c r="M65" s="264"/>
      <c r="N65" s="264"/>
      <c r="O65" s="323">
        <v>0</v>
      </c>
      <c r="P65" s="264"/>
    </row>
    <row r="66" spans="1:16" ht="21.6">
      <c r="A66" s="619"/>
      <c r="B66" s="622"/>
      <c r="C66" s="619"/>
      <c r="D66" s="264"/>
      <c r="E66" s="323">
        <v>15849</v>
      </c>
      <c r="F66" s="323">
        <v>150</v>
      </c>
      <c r="G66" s="323">
        <v>20779</v>
      </c>
      <c r="H66" s="323">
        <v>200</v>
      </c>
      <c r="I66" s="264" t="s">
        <v>2223</v>
      </c>
      <c r="J66" s="323">
        <v>400</v>
      </c>
      <c r="K66" s="323">
        <v>350</v>
      </c>
      <c r="L66" s="323">
        <v>50</v>
      </c>
      <c r="M66" s="264"/>
      <c r="N66" s="264"/>
      <c r="O66" s="323">
        <v>0</v>
      </c>
      <c r="P66" s="264"/>
    </row>
    <row r="67" spans="1:16" ht="21.6">
      <c r="A67" s="620"/>
      <c r="B67" s="623"/>
      <c r="C67" s="620"/>
      <c r="D67" s="264"/>
      <c r="E67" s="323">
        <v>283193</v>
      </c>
      <c r="F67" s="323">
        <v>1500</v>
      </c>
      <c r="G67" s="323">
        <v>302376</v>
      </c>
      <c r="H67" s="323">
        <v>2500</v>
      </c>
      <c r="I67" s="264" t="s">
        <v>526</v>
      </c>
      <c r="J67" s="323">
        <v>2500</v>
      </c>
      <c r="K67" s="323">
        <v>1525</v>
      </c>
      <c r="L67" s="323">
        <v>975</v>
      </c>
      <c r="M67" s="323">
        <v>2225</v>
      </c>
      <c r="N67" s="323">
        <v>371</v>
      </c>
      <c r="O67" s="323">
        <v>1854</v>
      </c>
      <c r="P67" s="264" t="s">
        <v>2227</v>
      </c>
    </row>
    <row r="68" spans="1:16" ht="21.6">
      <c r="A68" s="618">
        <v>22</v>
      </c>
      <c r="B68" s="621" t="s">
        <v>2236</v>
      </c>
      <c r="C68" s="618"/>
      <c r="D68" s="264" t="s">
        <v>2237</v>
      </c>
      <c r="E68" s="264"/>
      <c r="F68" s="264"/>
      <c r="G68" s="323">
        <v>343956</v>
      </c>
      <c r="H68" s="323">
        <v>2500</v>
      </c>
      <c r="I68" s="264" t="s">
        <v>526</v>
      </c>
      <c r="J68" s="323">
        <v>2500</v>
      </c>
      <c r="K68" s="323">
        <v>2400</v>
      </c>
      <c r="L68" s="323">
        <v>100</v>
      </c>
      <c r="M68" s="323">
        <v>100</v>
      </c>
      <c r="N68" s="323">
        <v>100</v>
      </c>
      <c r="O68" s="323">
        <v>0</v>
      </c>
      <c r="P68" s="264" t="s">
        <v>2238</v>
      </c>
    </row>
    <row r="69" spans="1:16" ht="21.6">
      <c r="A69" s="620"/>
      <c r="B69" s="623"/>
      <c r="C69" s="620"/>
      <c r="D69" s="264"/>
      <c r="E69" s="264"/>
      <c r="F69" s="264"/>
      <c r="G69" s="264"/>
      <c r="H69" s="264"/>
      <c r="I69" s="264"/>
      <c r="J69" s="264"/>
      <c r="K69" s="264"/>
      <c r="L69" s="264" t="s">
        <v>38</v>
      </c>
      <c r="M69" s="323">
        <v>59125</v>
      </c>
      <c r="N69" s="323">
        <v>7017</v>
      </c>
      <c r="O69" s="323">
        <v>52108</v>
      </c>
      <c r="P69" s="264"/>
    </row>
    <row r="70" spans="1:16" ht="42">
      <c r="A70" s="264" t="s">
        <v>2014</v>
      </c>
      <c r="B70" s="322" t="s">
        <v>2125</v>
      </c>
      <c r="C70" s="264" t="s">
        <v>2174</v>
      </c>
      <c r="D70" s="264" t="s">
        <v>2175</v>
      </c>
      <c r="E70" s="264" t="s">
        <v>2178</v>
      </c>
      <c r="F70" s="264" t="s">
        <v>2177</v>
      </c>
      <c r="G70" s="264" t="s">
        <v>2178</v>
      </c>
      <c r="H70" s="264" t="s">
        <v>2017</v>
      </c>
      <c r="I70" s="264" t="s">
        <v>2179</v>
      </c>
      <c r="J70" s="264" t="s">
        <v>2180</v>
      </c>
      <c r="K70" s="264" t="s">
        <v>2181</v>
      </c>
      <c r="L70" s="264" t="s">
        <v>204</v>
      </c>
      <c r="M70" s="264" t="s">
        <v>5</v>
      </c>
      <c r="N70" s="255"/>
      <c r="O70" s="255"/>
      <c r="P70" s="255"/>
    </row>
    <row r="71" spans="1:16" ht="20.399999999999999">
      <c r="A71" s="263">
        <v>1</v>
      </c>
      <c r="B71" s="322" t="s">
        <v>2239</v>
      </c>
      <c r="C71" s="259" t="s">
        <v>2240</v>
      </c>
      <c r="D71" s="263">
        <v>19701</v>
      </c>
      <c r="E71" s="263">
        <v>150</v>
      </c>
      <c r="F71" s="263">
        <v>20294</v>
      </c>
      <c r="G71" s="263">
        <v>200</v>
      </c>
      <c r="H71" s="259" t="s">
        <v>2241</v>
      </c>
      <c r="I71" s="263">
        <v>1200</v>
      </c>
      <c r="J71" s="263">
        <v>900</v>
      </c>
      <c r="K71" s="263">
        <v>300</v>
      </c>
      <c r="L71" s="263">
        <v>300</v>
      </c>
      <c r="M71" s="259"/>
      <c r="N71" s="255"/>
      <c r="O71" s="255"/>
      <c r="P71" s="255"/>
    </row>
    <row r="72" spans="1:16" ht="20.399999999999999">
      <c r="A72" s="263">
        <v>2</v>
      </c>
      <c r="B72" s="322" t="s">
        <v>2242</v>
      </c>
      <c r="C72" s="259" t="s">
        <v>2240</v>
      </c>
      <c r="D72" s="263">
        <v>14890</v>
      </c>
      <c r="E72" s="263">
        <v>100</v>
      </c>
      <c r="F72" s="263">
        <v>15325</v>
      </c>
      <c r="G72" s="263">
        <v>150</v>
      </c>
      <c r="H72" s="259" t="s">
        <v>2243</v>
      </c>
      <c r="I72" s="263">
        <v>300</v>
      </c>
      <c r="J72" s="263">
        <v>200</v>
      </c>
      <c r="K72" s="263">
        <v>100</v>
      </c>
      <c r="L72" s="259"/>
      <c r="M72" s="259"/>
      <c r="N72" s="255"/>
      <c r="O72" s="255"/>
      <c r="P72" s="255"/>
    </row>
    <row r="73" spans="1:16" ht="20.399999999999999">
      <c r="A73" s="263">
        <v>3</v>
      </c>
      <c r="B73" s="322" t="s">
        <v>2244</v>
      </c>
      <c r="C73" s="259" t="s">
        <v>2240</v>
      </c>
      <c r="D73" s="263">
        <v>19701</v>
      </c>
      <c r="E73" s="263">
        <v>150</v>
      </c>
      <c r="F73" s="263">
        <v>20294</v>
      </c>
      <c r="G73" s="263">
        <v>200</v>
      </c>
      <c r="H73" s="259" t="s">
        <v>2241</v>
      </c>
      <c r="I73" s="263">
        <v>1200</v>
      </c>
      <c r="J73" s="263">
        <v>900</v>
      </c>
      <c r="K73" s="263">
        <v>300</v>
      </c>
      <c r="L73" s="259"/>
      <c r="M73" s="259"/>
      <c r="N73" s="255"/>
      <c r="O73" s="255"/>
      <c r="P73" s="255"/>
    </row>
    <row r="74" spans="1:16" ht="20.399999999999999">
      <c r="A74" s="263">
        <v>4</v>
      </c>
      <c r="B74" s="322" t="s">
        <v>2245</v>
      </c>
      <c r="C74" s="259" t="s">
        <v>2240</v>
      </c>
      <c r="D74" s="263">
        <v>7528</v>
      </c>
      <c r="E74" s="263">
        <v>50</v>
      </c>
      <c r="F74" s="263">
        <v>8012</v>
      </c>
      <c r="G74" s="263">
        <v>75</v>
      </c>
      <c r="H74" s="259" t="s">
        <v>2246</v>
      </c>
      <c r="I74" s="263">
        <v>450</v>
      </c>
      <c r="J74" s="263">
        <v>300</v>
      </c>
      <c r="K74" s="263">
        <v>150</v>
      </c>
      <c r="L74" s="259"/>
      <c r="M74" s="259"/>
      <c r="N74" s="255"/>
      <c r="O74" s="255"/>
      <c r="P74" s="255"/>
    </row>
    <row r="75" spans="1:16" ht="20.399999999999999">
      <c r="A75" s="263">
        <v>5</v>
      </c>
      <c r="B75" s="322" t="s">
        <v>2247</v>
      </c>
      <c r="C75" s="259" t="s">
        <v>2240</v>
      </c>
      <c r="D75" s="263">
        <v>18606</v>
      </c>
      <c r="E75" s="263">
        <v>150</v>
      </c>
      <c r="F75" s="263">
        <v>20001</v>
      </c>
      <c r="G75" s="263">
        <v>200</v>
      </c>
      <c r="H75" s="259" t="s">
        <v>2248</v>
      </c>
      <c r="I75" s="263">
        <v>600</v>
      </c>
      <c r="J75" s="263">
        <v>450</v>
      </c>
      <c r="K75" s="263">
        <v>150</v>
      </c>
      <c r="L75" s="259"/>
      <c r="M75" s="259"/>
      <c r="N75" s="255"/>
      <c r="O75" s="255"/>
      <c r="P75" s="255"/>
    </row>
    <row r="76" spans="1:16" ht="20.399999999999999">
      <c r="A76" s="263">
        <v>6</v>
      </c>
      <c r="B76" s="322" t="s">
        <v>2249</v>
      </c>
      <c r="C76" s="259" t="s">
        <v>2240</v>
      </c>
      <c r="D76" s="263">
        <v>7670</v>
      </c>
      <c r="E76" s="263">
        <v>50</v>
      </c>
      <c r="F76" s="263">
        <v>8150</v>
      </c>
      <c r="G76" s="263">
        <v>75</v>
      </c>
      <c r="H76" s="259" t="s">
        <v>2250</v>
      </c>
      <c r="I76" s="263">
        <v>225</v>
      </c>
      <c r="J76" s="263">
        <v>150</v>
      </c>
      <c r="K76" s="263">
        <v>75</v>
      </c>
      <c r="L76" s="259"/>
      <c r="M76" s="259"/>
      <c r="N76" s="255"/>
      <c r="O76" s="255"/>
      <c r="P76" s="255"/>
    </row>
    <row r="77" spans="1:16" ht="20.399999999999999">
      <c r="A77" s="263">
        <v>7</v>
      </c>
      <c r="B77" s="322" t="s">
        <v>2251</v>
      </c>
      <c r="C77" s="259" t="s">
        <v>2240</v>
      </c>
      <c r="D77" s="263">
        <v>19324</v>
      </c>
      <c r="E77" s="263">
        <v>150</v>
      </c>
      <c r="F77" s="263">
        <v>20459</v>
      </c>
      <c r="G77" s="263">
        <v>200</v>
      </c>
      <c r="H77" s="259" t="s">
        <v>2252</v>
      </c>
      <c r="I77" s="263">
        <v>2400</v>
      </c>
      <c r="J77" s="263">
        <v>1800</v>
      </c>
      <c r="K77" s="263">
        <v>600</v>
      </c>
      <c r="L77" s="259"/>
      <c r="M77" s="259"/>
      <c r="N77" s="255"/>
      <c r="O77" s="255"/>
      <c r="P77" s="255"/>
    </row>
    <row r="78" spans="1:16" ht="20.399999999999999">
      <c r="A78" s="263">
        <v>8</v>
      </c>
      <c r="B78" s="322" t="s">
        <v>2253</v>
      </c>
      <c r="C78" s="259" t="s">
        <v>2240</v>
      </c>
      <c r="D78" s="263">
        <v>18896</v>
      </c>
      <c r="E78" s="263">
        <v>150</v>
      </c>
      <c r="F78" s="263">
        <v>20041</v>
      </c>
      <c r="G78" s="263">
        <v>200</v>
      </c>
      <c r="H78" s="259" t="s">
        <v>2254</v>
      </c>
      <c r="I78" s="263">
        <v>2400</v>
      </c>
      <c r="J78" s="263">
        <v>1800</v>
      </c>
      <c r="K78" s="263">
        <v>600</v>
      </c>
      <c r="L78" s="259"/>
      <c r="M78" s="259"/>
      <c r="N78" s="255"/>
      <c r="O78" s="255"/>
      <c r="P78" s="255"/>
    </row>
    <row r="79" spans="1:16" ht="20.399999999999999">
      <c r="A79" s="263">
        <v>9</v>
      </c>
      <c r="B79" s="322" t="s">
        <v>2255</v>
      </c>
      <c r="C79" s="259" t="s">
        <v>2240</v>
      </c>
      <c r="D79" s="263">
        <v>7528</v>
      </c>
      <c r="E79" s="263">
        <v>50</v>
      </c>
      <c r="F79" s="263">
        <v>8012</v>
      </c>
      <c r="G79" s="263">
        <v>75</v>
      </c>
      <c r="H79" s="259" t="s">
        <v>2246</v>
      </c>
      <c r="I79" s="263">
        <v>450</v>
      </c>
      <c r="J79" s="263">
        <v>300</v>
      </c>
      <c r="K79" s="263">
        <v>150</v>
      </c>
      <c r="L79" s="259"/>
      <c r="M79" s="259"/>
      <c r="N79" s="255"/>
      <c r="O79" s="255"/>
      <c r="P79" s="255"/>
    </row>
    <row r="80" spans="1:16" ht="20.399999999999999">
      <c r="A80" s="263">
        <v>10</v>
      </c>
      <c r="B80" s="322" t="s">
        <v>2256</v>
      </c>
      <c r="C80" s="259" t="s">
        <v>2240</v>
      </c>
      <c r="D80" s="263">
        <v>9849</v>
      </c>
      <c r="E80" s="263">
        <v>75</v>
      </c>
      <c r="F80" s="263">
        <v>10142</v>
      </c>
      <c r="G80" s="263">
        <v>100</v>
      </c>
      <c r="H80" s="259" t="s">
        <v>2257</v>
      </c>
      <c r="I80" s="263">
        <v>300</v>
      </c>
      <c r="J80" s="263">
        <v>225</v>
      </c>
      <c r="K80" s="263">
        <v>75</v>
      </c>
      <c r="L80" s="259"/>
      <c r="M80" s="259"/>
      <c r="N80" s="255"/>
      <c r="O80" s="255"/>
      <c r="P80" s="255"/>
    </row>
    <row r="81" spans="1:16" ht="20.399999999999999">
      <c r="A81" s="263">
        <v>11</v>
      </c>
      <c r="B81" s="322" t="s">
        <v>2258</v>
      </c>
      <c r="C81" s="259" t="s">
        <v>2240</v>
      </c>
      <c r="D81" s="263">
        <v>7929</v>
      </c>
      <c r="E81" s="263">
        <v>50</v>
      </c>
      <c r="F81" s="263">
        <v>8173</v>
      </c>
      <c r="G81" s="263">
        <v>75</v>
      </c>
      <c r="H81" s="259" t="s">
        <v>2259</v>
      </c>
      <c r="I81" s="263">
        <v>450</v>
      </c>
      <c r="J81" s="263">
        <v>300</v>
      </c>
      <c r="K81" s="263">
        <v>150</v>
      </c>
      <c r="L81" s="259"/>
      <c r="M81" s="259"/>
      <c r="N81" s="255"/>
      <c r="O81" s="255"/>
      <c r="P81" s="255"/>
    </row>
    <row r="82" spans="1:16" ht="20.399999999999999">
      <c r="A82" s="263">
        <v>12</v>
      </c>
      <c r="B82" s="322" t="s">
        <v>2260</v>
      </c>
      <c r="C82" s="259" t="s">
        <v>2240</v>
      </c>
      <c r="D82" s="263">
        <v>19701</v>
      </c>
      <c r="E82" s="263">
        <v>150</v>
      </c>
      <c r="F82" s="263">
        <v>20294</v>
      </c>
      <c r="G82" s="263">
        <v>200</v>
      </c>
      <c r="H82" s="259" t="s">
        <v>2241</v>
      </c>
      <c r="I82" s="263">
        <v>1200</v>
      </c>
      <c r="J82" s="263">
        <v>900</v>
      </c>
      <c r="K82" s="263">
        <v>300</v>
      </c>
      <c r="L82" s="259"/>
      <c r="M82" s="259"/>
      <c r="N82" s="255"/>
      <c r="O82" s="255"/>
      <c r="P82" s="255"/>
    </row>
    <row r="83" spans="1:16" ht="20.399999999999999">
      <c r="A83" s="263">
        <v>13</v>
      </c>
      <c r="B83" s="322" t="s">
        <v>2261</v>
      </c>
      <c r="C83" s="259" t="s">
        <v>2240</v>
      </c>
      <c r="D83" s="263">
        <v>7528</v>
      </c>
      <c r="E83" s="263">
        <v>50</v>
      </c>
      <c r="F83" s="263">
        <v>8012</v>
      </c>
      <c r="G83" s="263">
        <v>75</v>
      </c>
      <c r="H83" s="259" t="s">
        <v>2246</v>
      </c>
      <c r="I83" s="263">
        <v>450</v>
      </c>
      <c r="J83" s="263">
        <v>300</v>
      </c>
      <c r="K83" s="263">
        <v>150</v>
      </c>
      <c r="L83" s="259"/>
      <c r="M83" s="259"/>
      <c r="N83" s="255"/>
      <c r="O83" s="255"/>
      <c r="P83" s="255"/>
    </row>
    <row r="84" spans="1:16" ht="30.6">
      <c r="A84" s="263">
        <v>14</v>
      </c>
      <c r="B84" s="322" t="s">
        <v>2262</v>
      </c>
      <c r="C84" s="259" t="s">
        <v>2240</v>
      </c>
      <c r="D84" s="263">
        <v>7528</v>
      </c>
      <c r="E84" s="263">
        <v>50</v>
      </c>
      <c r="F84" s="263">
        <v>8012</v>
      </c>
      <c r="G84" s="263">
        <v>75</v>
      </c>
      <c r="H84" s="259" t="s">
        <v>2246</v>
      </c>
      <c r="I84" s="263">
        <v>450</v>
      </c>
      <c r="J84" s="263">
        <v>300</v>
      </c>
      <c r="K84" s="263">
        <v>150</v>
      </c>
      <c r="L84" s="259"/>
      <c r="M84" s="259"/>
      <c r="N84" s="255"/>
      <c r="O84" s="255"/>
      <c r="P84" s="255"/>
    </row>
    <row r="85" spans="1:16" ht="20.399999999999999">
      <c r="A85" s="263">
        <v>15</v>
      </c>
      <c r="B85" s="322" t="s">
        <v>2263</v>
      </c>
      <c r="C85" s="259" t="s">
        <v>2240</v>
      </c>
      <c r="D85" s="263">
        <v>18606</v>
      </c>
      <c r="E85" s="263">
        <v>150</v>
      </c>
      <c r="F85" s="263">
        <v>20001</v>
      </c>
      <c r="G85" s="263">
        <v>200</v>
      </c>
      <c r="H85" s="259" t="s">
        <v>2248</v>
      </c>
      <c r="I85" s="263">
        <v>600</v>
      </c>
      <c r="J85" s="263">
        <v>450</v>
      </c>
      <c r="K85" s="263">
        <v>150</v>
      </c>
      <c r="L85" s="259"/>
      <c r="M85" s="259"/>
      <c r="N85" s="255"/>
      <c r="O85" s="255"/>
      <c r="P85" s="255"/>
    </row>
    <row r="86" spans="1:16" ht="20.399999999999999">
      <c r="A86" s="263">
        <v>16</v>
      </c>
      <c r="B86" s="322" t="s">
        <v>2247</v>
      </c>
      <c r="C86" s="259" t="s">
        <v>2240</v>
      </c>
      <c r="D86" s="263">
        <v>18606</v>
      </c>
      <c r="E86" s="263">
        <v>150</v>
      </c>
      <c r="F86" s="263">
        <v>20350</v>
      </c>
      <c r="G86" s="263">
        <v>200</v>
      </c>
      <c r="H86" s="259" t="s">
        <v>2264</v>
      </c>
      <c r="I86" s="263">
        <v>400</v>
      </c>
      <c r="J86" s="263">
        <v>300</v>
      </c>
      <c r="K86" s="263">
        <v>100</v>
      </c>
      <c r="L86" s="259"/>
      <c r="M86" s="259"/>
      <c r="N86" s="255"/>
      <c r="O86" s="255"/>
      <c r="P86" s="255"/>
    </row>
    <row r="87" spans="1:16" ht="20.399999999999999">
      <c r="A87" s="263">
        <v>17</v>
      </c>
      <c r="B87" s="322" t="s">
        <v>2265</v>
      </c>
      <c r="C87" s="259" t="s">
        <v>2240</v>
      </c>
      <c r="D87" s="263">
        <v>9699</v>
      </c>
      <c r="E87" s="263">
        <v>75</v>
      </c>
      <c r="F87" s="263">
        <v>10242</v>
      </c>
      <c r="G87" s="263">
        <v>100</v>
      </c>
      <c r="H87" s="259" t="s">
        <v>2257</v>
      </c>
      <c r="I87" s="263">
        <v>300</v>
      </c>
      <c r="J87" s="263">
        <v>225</v>
      </c>
      <c r="K87" s="263">
        <v>75</v>
      </c>
      <c r="L87" s="259"/>
      <c r="M87" s="259"/>
      <c r="N87" s="255"/>
      <c r="O87" s="255"/>
      <c r="P87" s="255"/>
    </row>
    <row r="88" spans="1:16" ht="20.399999999999999">
      <c r="A88" s="263">
        <v>18</v>
      </c>
      <c r="B88" s="322" t="s">
        <v>2266</v>
      </c>
      <c r="C88" s="259" t="s">
        <v>2240</v>
      </c>
      <c r="D88" s="263">
        <v>18606</v>
      </c>
      <c r="E88" s="263">
        <v>150</v>
      </c>
      <c r="F88" s="263">
        <v>20001</v>
      </c>
      <c r="G88" s="263">
        <v>200</v>
      </c>
      <c r="H88" s="259" t="s">
        <v>2264</v>
      </c>
      <c r="I88" s="263">
        <v>400</v>
      </c>
      <c r="J88" s="263">
        <v>300</v>
      </c>
      <c r="K88" s="263">
        <v>100</v>
      </c>
      <c r="L88" s="259"/>
      <c r="M88" s="259"/>
      <c r="N88" s="255"/>
      <c r="O88" s="255"/>
      <c r="P88" s="255"/>
    </row>
    <row r="89" spans="1:16" ht="20.399999999999999">
      <c r="A89" s="263">
        <v>19</v>
      </c>
      <c r="B89" s="322" t="s">
        <v>2267</v>
      </c>
      <c r="C89" s="259" t="s">
        <v>2240</v>
      </c>
      <c r="D89" s="263">
        <v>14611</v>
      </c>
      <c r="E89" s="263">
        <v>100</v>
      </c>
      <c r="F89" s="263">
        <v>15051</v>
      </c>
      <c r="G89" s="263">
        <v>150</v>
      </c>
      <c r="H89" s="259" t="s">
        <v>2223</v>
      </c>
      <c r="I89" s="263">
        <v>300</v>
      </c>
      <c r="J89" s="263">
        <v>200</v>
      </c>
      <c r="K89" s="263">
        <v>100</v>
      </c>
      <c r="L89" s="259"/>
      <c r="M89" s="259"/>
      <c r="N89" s="255"/>
      <c r="O89" s="255"/>
      <c r="P89" s="255"/>
    </row>
    <row r="90" spans="1:16" ht="20.399999999999999">
      <c r="A90" s="263">
        <v>20</v>
      </c>
      <c r="B90" s="322" t="s">
        <v>2263</v>
      </c>
      <c r="C90" s="259" t="s">
        <v>2240</v>
      </c>
      <c r="D90" s="263">
        <v>13804</v>
      </c>
      <c r="E90" s="263">
        <v>100</v>
      </c>
      <c r="F90" s="263">
        <v>15098</v>
      </c>
      <c r="G90" s="263">
        <v>150</v>
      </c>
      <c r="H90" s="259" t="s">
        <v>2268</v>
      </c>
      <c r="I90" s="263">
        <v>550</v>
      </c>
      <c r="J90" s="263">
        <v>400</v>
      </c>
      <c r="K90" s="263">
        <v>150</v>
      </c>
      <c r="L90" s="259"/>
      <c r="M90" s="259"/>
      <c r="N90" s="255"/>
      <c r="O90" s="255"/>
      <c r="P90" s="255"/>
    </row>
    <row r="91" spans="1:16" ht="20.399999999999999">
      <c r="A91" s="263">
        <v>21</v>
      </c>
      <c r="B91" s="322" t="s">
        <v>2269</v>
      </c>
      <c r="C91" s="259" t="s">
        <v>2240</v>
      </c>
      <c r="D91" s="263">
        <v>9839</v>
      </c>
      <c r="E91" s="263">
        <v>75</v>
      </c>
      <c r="F91" s="263">
        <v>10116</v>
      </c>
      <c r="G91" s="263">
        <v>100</v>
      </c>
      <c r="H91" s="259" t="s">
        <v>2270</v>
      </c>
      <c r="I91" s="263">
        <v>400</v>
      </c>
      <c r="J91" s="263">
        <v>300</v>
      </c>
      <c r="K91" s="263">
        <v>100</v>
      </c>
      <c r="L91" s="259"/>
      <c r="M91" s="259"/>
      <c r="N91" s="255"/>
      <c r="O91" s="255"/>
      <c r="P91" s="255"/>
    </row>
    <row r="92" spans="1:16" ht="20.399999999999999">
      <c r="A92" s="263">
        <v>22</v>
      </c>
      <c r="B92" s="322" t="s">
        <v>2271</v>
      </c>
      <c r="C92" s="259" t="s">
        <v>2240</v>
      </c>
      <c r="D92" s="263">
        <v>9715</v>
      </c>
      <c r="E92" s="263">
        <v>75</v>
      </c>
      <c r="F92" s="263">
        <v>10017</v>
      </c>
      <c r="G92" s="263">
        <v>100</v>
      </c>
      <c r="H92" s="259" t="s">
        <v>2272</v>
      </c>
      <c r="I92" s="263">
        <v>200</v>
      </c>
      <c r="J92" s="263">
        <v>150</v>
      </c>
      <c r="K92" s="263">
        <v>50</v>
      </c>
      <c r="L92" s="259"/>
      <c r="M92" s="259"/>
      <c r="N92" s="255"/>
      <c r="O92" s="255"/>
      <c r="P92" s="255"/>
    </row>
    <row r="93" spans="1:16" ht="30.6">
      <c r="A93" s="263">
        <v>23</v>
      </c>
      <c r="B93" s="322" t="s">
        <v>2273</v>
      </c>
      <c r="C93" s="259" t="s">
        <v>2274</v>
      </c>
      <c r="D93" s="263">
        <v>19186</v>
      </c>
      <c r="E93" s="263">
        <v>150</v>
      </c>
      <c r="F93" s="263">
        <v>20220</v>
      </c>
      <c r="G93" s="263">
        <v>200</v>
      </c>
      <c r="H93" s="259" t="s">
        <v>2275</v>
      </c>
      <c r="I93" s="263">
        <v>2400</v>
      </c>
      <c r="J93" s="263">
        <v>1800</v>
      </c>
      <c r="K93" s="263">
        <v>600</v>
      </c>
      <c r="L93" s="259"/>
      <c r="M93" s="259"/>
      <c r="N93" s="255"/>
      <c r="O93" s="255"/>
      <c r="P93" s="255"/>
    </row>
    <row r="94" spans="1:16" ht="20.399999999999999">
      <c r="A94" s="263">
        <v>24</v>
      </c>
      <c r="B94" s="322" t="s">
        <v>2276</v>
      </c>
      <c r="C94" s="259" t="s">
        <v>2274</v>
      </c>
      <c r="D94" s="263">
        <v>9598</v>
      </c>
      <c r="E94" s="263">
        <v>75</v>
      </c>
      <c r="F94" s="263">
        <v>10028</v>
      </c>
      <c r="G94" s="263">
        <v>100</v>
      </c>
      <c r="H94" s="259" t="s">
        <v>2277</v>
      </c>
      <c r="I94" s="263">
        <v>1100</v>
      </c>
      <c r="J94" s="263">
        <v>825</v>
      </c>
      <c r="K94" s="263">
        <v>275</v>
      </c>
      <c r="L94" s="259"/>
      <c r="M94" s="259"/>
      <c r="N94" s="255"/>
      <c r="O94" s="255"/>
      <c r="P94" s="255"/>
    </row>
    <row r="95" spans="1:16" ht="20.399999999999999">
      <c r="A95" s="263">
        <v>25</v>
      </c>
      <c r="B95" s="322" t="s">
        <v>2278</v>
      </c>
      <c r="C95" s="259" t="s">
        <v>2274</v>
      </c>
      <c r="D95" s="263">
        <v>18606</v>
      </c>
      <c r="E95" s="263">
        <v>150</v>
      </c>
      <c r="F95" s="263">
        <v>20001</v>
      </c>
      <c r="G95" s="263">
        <v>200</v>
      </c>
      <c r="H95" s="259" t="s">
        <v>2279</v>
      </c>
      <c r="I95" s="263">
        <v>1600</v>
      </c>
      <c r="J95" s="263">
        <v>1200</v>
      </c>
      <c r="K95" s="263">
        <v>400</v>
      </c>
      <c r="L95" s="259"/>
      <c r="M95" s="259"/>
      <c r="N95" s="255"/>
      <c r="O95" s="255"/>
      <c r="P95" s="255"/>
    </row>
    <row r="96" spans="1:16" ht="30.6">
      <c r="A96" s="263">
        <v>26</v>
      </c>
      <c r="B96" s="322" t="s">
        <v>2280</v>
      </c>
      <c r="C96" s="259" t="s">
        <v>2274</v>
      </c>
      <c r="D96" s="263">
        <v>9731</v>
      </c>
      <c r="E96" s="263">
        <v>75</v>
      </c>
      <c r="F96" s="263">
        <v>10020</v>
      </c>
      <c r="G96" s="263">
        <v>100</v>
      </c>
      <c r="H96" s="259" t="s">
        <v>2281</v>
      </c>
      <c r="I96" s="263">
        <v>1100</v>
      </c>
      <c r="J96" s="263">
        <v>800</v>
      </c>
      <c r="K96" s="263">
        <v>300</v>
      </c>
      <c r="L96" s="259"/>
      <c r="M96" s="259"/>
      <c r="N96" s="255"/>
      <c r="O96" s="255"/>
      <c r="P96" s="255"/>
    </row>
    <row r="97" spans="1:16" ht="20.399999999999999">
      <c r="A97" s="263">
        <v>27</v>
      </c>
      <c r="B97" s="322" t="s">
        <v>2282</v>
      </c>
      <c r="C97" s="259" t="s">
        <v>2274</v>
      </c>
      <c r="D97" s="263">
        <v>14529</v>
      </c>
      <c r="E97" s="263">
        <v>100</v>
      </c>
      <c r="F97" s="263">
        <v>15223</v>
      </c>
      <c r="G97" s="263">
        <v>150</v>
      </c>
      <c r="H97" s="259" t="s">
        <v>2283</v>
      </c>
      <c r="I97" s="263">
        <v>900</v>
      </c>
      <c r="J97" s="263">
        <v>600</v>
      </c>
      <c r="K97" s="263">
        <v>300</v>
      </c>
      <c r="L97" s="259"/>
      <c r="M97" s="259"/>
      <c r="N97" s="255"/>
      <c r="O97" s="255"/>
      <c r="P97" s="255"/>
    </row>
    <row r="98" spans="1:16" ht="20.399999999999999">
      <c r="A98" s="263">
        <v>28</v>
      </c>
      <c r="B98" s="322" t="s">
        <v>2284</v>
      </c>
      <c r="C98" s="259" t="s">
        <v>2274</v>
      </c>
      <c r="D98" s="263">
        <v>19365</v>
      </c>
      <c r="E98" s="263">
        <v>150</v>
      </c>
      <c r="F98" s="263">
        <v>20197</v>
      </c>
      <c r="G98" s="263">
        <v>200</v>
      </c>
      <c r="H98" s="259" t="s">
        <v>2241</v>
      </c>
      <c r="I98" s="263">
        <v>1200</v>
      </c>
      <c r="J98" s="263">
        <v>900</v>
      </c>
      <c r="K98" s="263">
        <v>300</v>
      </c>
      <c r="L98" s="259"/>
      <c r="M98" s="259"/>
      <c r="N98" s="255"/>
      <c r="O98" s="255"/>
      <c r="P98" s="255"/>
    </row>
    <row r="99" spans="1:16" ht="20.399999999999999">
      <c r="A99" s="263">
        <v>29</v>
      </c>
      <c r="B99" s="322" t="s">
        <v>2285</v>
      </c>
      <c r="C99" s="259" t="s">
        <v>2274</v>
      </c>
      <c r="D99" s="263">
        <v>7929</v>
      </c>
      <c r="E99" s="263">
        <v>50</v>
      </c>
      <c r="F99" s="263">
        <v>8173</v>
      </c>
      <c r="G99" s="263">
        <v>75</v>
      </c>
      <c r="H99" s="259" t="s">
        <v>2259</v>
      </c>
      <c r="I99" s="263">
        <v>450</v>
      </c>
      <c r="J99" s="263">
        <v>300</v>
      </c>
      <c r="K99" s="263">
        <v>150</v>
      </c>
      <c r="L99" s="259"/>
      <c r="M99" s="259"/>
      <c r="N99" s="255"/>
      <c r="O99" s="255"/>
      <c r="P99" s="255"/>
    </row>
    <row r="100" spans="1:16" ht="30.6">
      <c r="A100" s="263">
        <v>30</v>
      </c>
      <c r="B100" s="322" t="s">
        <v>2286</v>
      </c>
      <c r="C100" s="259" t="s">
        <v>2287</v>
      </c>
      <c r="D100" s="263">
        <v>7929</v>
      </c>
      <c r="E100" s="263">
        <v>50</v>
      </c>
      <c r="F100" s="263">
        <v>8173</v>
      </c>
      <c r="G100" s="263">
        <v>75</v>
      </c>
      <c r="H100" s="259" t="s">
        <v>2288</v>
      </c>
      <c r="I100" s="263">
        <v>225</v>
      </c>
      <c r="J100" s="263">
        <v>150</v>
      </c>
      <c r="K100" s="263">
        <v>75</v>
      </c>
      <c r="L100" s="259"/>
      <c r="M100" s="259"/>
      <c r="N100" s="255"/>
      <c r="O100" s="255"/>
      <c r="P100" s="255"/>
    </row>
    <row r="101" spans="1:16" ht="30.6">
      <c r="A101" s="263">
        <v>31</v>
      </c>
      <c r="B101" s="322" t="s">
        <v>2289</v>
      </c>
      <c r="C101" s="259" t="s">
        <v>2287</v>
      </c>
      <c r="D101" s="263">
        <v>9699</v>
      </c>
      <c r="E101" s="263">
        <v>75</v>
      </c>
      <c r="F101" s="263">
        <v>10242</v>
      </c>
      <c r="G101" s="263">
        <v>100</v>
      </c>
      <c r="H101" s="259" t="s">
        <v>2290</v>
      </c>
      <c r="I101" s="263">
        <v>700</v>
      </c>
      <c r="J101" s="263">
        <v>525</v>
      </c>
      <c r="K101" s="263">
        <v>175</v>
      </c>
      <c r="L101" s="259"/>
      <c r="M101" s="259"/>
      <c r="N101" s="255"/>
      <c r="O101" s="255"/>
      <c r="P101" s="255"/>
    </row>
    <row r="102" spans="1:16" ht="20.399999999999999">
      <c r="A102" s="263">
        <v>32</v>
      </c>
      <c r="B102" s="322" t="s">
        <v>2291</v>
      </c>
      <c r="C102" s="259" t="s">
        <v>2287</v>
      </c>
      <c r="D102" s="263">
        <v>19324</v>
      </c>
      <c r="E102" s="263">
        <v>150</v>
      </c>
      <c r="F102" s="263">
        <v>20146</v>
      </c>
      <c r="G102" s="263">
        <v>200</v>
      </c>
      <c r="H102" s="259" t="s">
        <v>2259</v>
      </c>
      <c r="I102" s="263">
        <v>1200</v>
      </c>
      <c r="J102" s="263">
        <v>900</v>
      </c>
      <c r="K102" s="263">
        <v>300</v>
      </c>
      <c r="L102" s="259"/>
      <c r="M102" s="259"/>
      <c r="N102" s="255"/>
      <c r="O102" s="255"/>
      <c r="P102" s="255"/>
    </row>
    <row r="103" spans="1:16" ht="30.6">
      <c r="A103" s="263">
        <v>33</v>
      </c>
      <c r="B103" s="322" t="s">
        <v>2292</v>
      </c>
      <c r="C103" s="259" t="s">
        <v>2287</v>
      </c>
      <c r="D103" s="263">
        <v>19621</v>
      </c>
      <c r="E103" s="263">
        <v>150</v>
      </c>
      <c r="F103" s="263">
        <v>20214</v>
      </c>
      <c r="G103" s="263">
        <v>200</v>
      </c>
      <c r="H103" s="259" t="s">
        <v>2293</v>
      </c>
      <c r="I103" s="263">
        <v>1200</v>
      </c>
      <c r="J103" s="263">
        <v>900</v>
      </c>
      <c r="K103" s="263">
        <v>300</v>
      </c>
      <c r="L103" s="259"/>
      <c r="M103" s="259"/>
      <c r="N103" s="255"/>
      <c r="O103" s="255"/>
      <c r="P103" s="255"/>
    </row>
    <row r="104" spans="1:16" ht="20.399999999999999">
      <c r="A104" s="263">
        <v>34</v>
      </c>
      <c r="B104" s="322" t="s">
        <v>2294</v>
      </c>
      <c r="C104" s="259" t="s">
        <v>2287</v>
      </c>
      <c r="D104" s="263">
        <v>14639</v>
      </c>
      <c r="E104" s="263">
        <v>100</v>
      </c>
      <c r="F104" s="263">
        <v>15080</v>
      </c>
      <c r="G104" s="263">
        <v>150</v>
      </c>
      <c r="H104" s="259" t="s">
        <v>2295</v>
      </c>
      <c r="I104" s="263">
        <v>900</v>
      </c>
      <c r="J104" s="263">
        <v>600</v>
      </c>
      <c r="K104" s="263">
        <v>300</v>
      </c>
      <c r="L104" s="259"/>
      <c r="M104" s="259"/>
      <c r="N104" s="255"/>
      <c r="O104" s="255"/>
      <c r="P104" s="255"/>
    </row>
    <row r="105" spans="1:16" ht="20.399999999999999">
      <c r="A105" s="263">
        <v>35</v>
      </c>
      <c r="B105" s="322" t="s">
        <v>2296</v>
      </c>
      <c r="C105" s="259" t="s">
        <v>2287</v>
      </c>
      <c r="D105" s="263">
        <v>7678</v>
      </c>
      <c r="E105" s="263">
        <v>50</v>
      </c>
      <c r="F105" s="263">
        <v>8162</v>
      </c>
      <c r="G105" s="263">
        <v>75</v>
      </c>
      <c r="H105" s="259" t="s">
        <v>2246</v>
      </c>
      <c r="I105" s="263">
        <v>375</v>
      </c>
      <c r="J105" s="263">
        <v>250</v>
      </c>
      <c r="K105" s="263">
        <v>125</v>
      </c>
      <c r="L105" s="259"/>
      <c r="M105" s="259"/>
      <c r="N105" s="255"/>
      <c r="O105" s="255"/>
      <c r="P105" s="255"/>
    </row>
    <row r="106" spans="1:16" ht="20.399999999999999">
      <c r="A106" s="263">
        <v>36</v>
      </c>
      <c r="B106" s="322" t="s">
        <v>2297</v>
      </c>
      <c r="C106" s="259" t="s">
        <v>2287</v>
      </c>
      <c r="D106" s="263">
        <v>7528</v>
      </c>
      <c r="E106" s="263">
        <v>50</v>
      </c>
      <c r="F106" s="263">
        <v>8012</v>
      </c>
      <c r="G106" s="263">
        <v>75</v>
      </c>
      <c r="H106" s="259" t="s">
        <v>2254</v>
      </c>
      <c r="I106" s="263">
        <v>450</v>
      </c>
      <c r="J106" s="263">
        <v>300</v>
      </c>
      <c r="K106" s="263">
        <v>150</v>
      </c>
      <c r="L106" s="259"/>
      <c r="M106" s="259"/>
      <c r="N106" s="255"/>
      <c r="O106" s="255"/>
      <c r="P106" s="255"/>
    </row>
    <row r="107" spans="1:16" ht="20.399999999999999">
      <c r="A107" s="263">
        <v>37</v>
      </c>
      <c r="B107" s="322" t="s">
        <v>2298</v>
      </c>
      <c r="C107" s="259" t="s">
        <v>2287</v>
      </c>
      <c r="D107" s="263">
        <v>14784</v>
      </c>
      <c r="E107" s="263">
        <v>100</v>
      </c>
      <c r="F107" s="263">
        <v>15074</v>
      </c>
      <c r="G107" s="263">
        <v>150</v>
      </c>
      <c r="H107" s="259" t="s">
        <v>2254</v>
      </c>
      <c r="I107" s="263">
        <v>1800</v>
      </c>
      <c r="J107" s="263">
        <v>1200</v>
      </c>
      <c r="K107" s="263">
        <v>600</v>
      </c>
      <c r="L107" s="259"/>
      <c r="M107" s="259"/>
      <c r="N107" s="255"/>
      <c r="O107" s="255"/>
      <c r="P107" s="255"/>
    </row>
    <row r="108" spans="1:16" ht="42">
      <c r="A108" s="263">
        <v>38</v>
      </c>
      <c r="B108" s="322" t="s">
        <v>2299</v>
      </c>
      <c r="C108" s="259" t="s">
        <v>2287</v>
      </c>
      <c r="D108" s="263">
        <v>14170</v>
      </c>
      <c r="E108" s="263">
        <v>100</v>
      </c>
      <c r="F108" s="263">
        <v>15042</v>
      </c>
      <c r="G108" s="263">
        <v>150</v>
      </c>
      <c r="H108" s="264" t="s">
        <v>2300</v>
      </c>
      <c r="I108" s="263">
        <v>3000</v>
      </c>
      <c r="J108" s="263">
        <v>2100</v>
      </c>
      <c r="K108" s="263">
        <v>900</v>
      </c>
      <c r="L108" s="259"/>
      <c r="M108" s="259"/>
      <c r="N108" s="255"/>
      <c r="O108" s="255"/>
      <c r="P108" s="255"/>
    </row>
    <row r="109" spans="1:16" ht="30.6">
      <c r="A109" s="263">
        <v>39</v>
      </c>
      <c r="B109" s="322" t="s">
        <v>2301</v>
      </c>
      <c r="C109" s="259" t="s">
        <v>2287</v>
      </c>
      <c r="D109" s="263">
        <v>7790</v>
      </c>
      <c r="E109" s="263">
        <v>50</v>
      </c>
      <c r="F109" s="263">
        <v>8030</v>
      </c>
      <c r="G109" s="263">
        <v>75</v>
      </c>
      <c r="H109" s="259" t="s">
        <v>2302</v>
      </c>
      <c r="I109" s="263">
        <v>450</v>
      </c>
      <c r="J109" s="263">
        <v>300</v>
      </c>
      <c r="K109" s="263">
        <v>150</v>
      </c>
      <c r="L109" s="259"/>
      <c r="M109" s="259"/>
      <c r="N109" s="255"/>
      <c r="O109" s="255"/>
      <c r="P109" s="255"/>
    </row>
    <row r="110" spans="1:16">
      <c r="A110" s="259"/>
      <c r="B110" s="322"/>
      <c r="C110" s="259"/>
      <c r="D110" s="263">
        <v>9895</v>
      </c>
      <c r="E110" s="263">
        <v>75</v>
      </c>
      <c r="F110" s="263">
        <v>10185</v>
      </c>
      <c r="G110" s="263">
        <v>100</v>
      </c>
      <c r="H110" s="259" t="s">
        <v>2303</v>
      </c>
      <c r="I110" s="263">
        <v>500</v>
      </c>
      <c r="J110" s="263">
        <v>375</v>
      </c>
      <c r="K110" s="263">
        <v>125</v>
      </c>
      <c r="L110" s="259"/>
      <c r="M110" s="259"/>
      <c r="N110" s="255"/>
      <c r="O110" s="255"/>
      <c r="P110" s="255"/>
    </row>
    <row r="111" spans="1:16" ht="20.399999999999999">
      <c r="A111" s="263">
        <v>40</v>
      </c>
      <c r="B111" s="322" t="s">
        <v>2304</v>
      </c>
      <c r="C111" s="259" t="s">
        <v>2287</v>
      </c>
      <c r="D111" s="263">
        <v>7685</v>
      </c>
      <c r="E111" s="263">
        <v>50</v>
      </c>
      <c r="F111" s="263">
        <v>8151</v>
      </c>
      <c r="G111" s="263">
        <v>75</v>
      </c>
      <c r="H111" s="259" t="s">
        <v>2259</v>
      </c>
      <c r="I111" s="263">
        <v>450</v>
      </c>
      <c r="J111" s="263">
        <v>300</v>
      </c>
      <c r="K111" s="263">
        <v>150</v>
      </c>
      <c r="L111" s="259"/>
      <c r="M111" s="259"/>
      <c r="N111" s="255"/>
      <c r="O111" s="255"/>
      <c r="P111" s="255"/>
    </row>
    <row r="112" spans="1:16">
      <c r="A112" s="259"/>
      <c r="B112" s="322"/>
      <c r="C112" s="259"/>
      <c r="D112" s="263">
        <v>9952</v>
      </c>
      <c r="E112" s="263">
        <v>75</v>
      </c>
      <c r="F112" s="263">
        <v>10164</v>
      </c>
      <c r="G112" s="263">
        <v>100</v>
      </c>
      <c r="H112" s="259" t="s">
        <v>2257</v>
      </c>
      <c r="I112" s="263">
        <v>300</v>
      </c>
      <c r="J112" s="263">
        <v>225</v>
      </c>
      <c r="K112" s="263">
        <v>75</v>
      </c>
      <c r="L112" s="259"/>
      <c r="M112" s="259"/>
      <c r="N112" s="255"/>
      <c r="O112" s="255"/>
      <c r="P112" s="255"/>
    </row>
    <row r="113" spans="1:16" ht="40.799999999999997">
      <c r="A113" s="263">
        <v>41</v>
      </c>
      <c r="B113" s="322" t="s">
        <v>2305</v>
      </c>
      <c r="C113" s="259" t="s">
        <v>2287</v>
      </c>
      <c r="D113" s="263">
        <v>14991</v>
      </c>
      <c r="E113" s="263">
        <v>100</v>
      </c>
      <c r="F113" s="263">
        <v>15141</v>
      </c>
      <c r="G113" s="263">
        <v>150</v>
      </c>
      <c r="H113" s="259" t="s">
        <v>2306</v>
      </c>
      <c r="I113" s="263">
        <v>900</v>
      </c>
      <c r="J113" s="263">
        <v>600</v>
      </c>
      <c r="K113" s="263">
        <v>300</v>
      </c>
      <c r="L113" s="259"/>
      <c r="M113" s="259"/>
      <c r="N113" s="255"/>
      <c r="O113" s="255"/>
      <c r="P113" s="255"/>
    </row>
    <row r="114" spans="1:16" ht="30.6">
      <c r="A114" s="263">
        <v>42</v>
      </c>
      <c r="B114" s="322" t="s">
        <v>2307</v>
      </c>
      <c r="C114" s="259" t="s">
        <v>2287</v>
      </c>
      <c r="D114" s="263">
        <v>7528</v>
      </c>
      <c r="E114" s="263">
        <v>50</v>
      </c>
      <c r="F114" s="263">
        <v>8012</v>
      </c>
      <c r="G114" s="263">
        <v>75</v>
      </c>
      <c r="H114" s="259" t="s">
        <v>2246</v>
      </c>
      <c r="I114" s="263">
        <v>450</v>
      </c>
      <c r="J114" s="263">
        <v>300</v>
      </c>
      <c r="K114" s="263">
        <v>150</v>
      </c>
      <c r="L114" s="259"/>
      <c r="M114" s="259"/>
      <c r="N114" s="255"/>
      <c r="O114" s="255"/>
      <c r="P114" s="255"/>
    </row>
    <row r="115" spans="1:16" ht="30.6">
      <c r="A115" s="263">
        <v>43</v>
      </c>
      <c r="B115" s="322" t="s">
        <v>2308</v>
      </c>
      <c r="C115" s="259" t="s">
        <v>2287</v>
      </c>
      <c r="D115" s="263">
        <v>7528</v>
      </c>
      <c r="E115" s="263">
        <v>50</v>
      </c>
      <c r="F115" s="263">
        <v>8012</v>
      </c>
      <c r="G115" s="263">
        <v>75</v>
      </c>
      <c r="H115" s="259" t="s">
        <v>2246</v>
      </c>
      <c r="I115" s="263">
        <v>450</v>
      </c>
      <c r="J115" s="263">
        <v>300</v>
      </c>
      <c r="K115" s="263">
        <v>150</v>
      </c>
      <c r="L115" s="259"/>
      <c r="M115" s="259"/>
      <c r="N115" s="255"/>
      <c r="O115" s="255"/>
      <c r="P115" s="255"/>
    </row>
    <row r="116" spans="1:16" ht="20.399999999999999">
      <c r="A116" s="263">
        <v>43</v>
      </c>
      <c r="B116" s="322" t="s">
        <v>2309</v>
      </c>
      <c r="C116" s="259" t="s">
        <v>2287</v>
      </c>
      <c r="D116" s="263">
        <v>7929</v>
      </c>
      <c r="E116" s="263">
        <v>50</v>
      </c>
      <c r="F116" s="263">
        <v>8173</v>
      </c>
      <c r="G116" s="263">
        <v>75</v>
      </c>
      <c r="H116" s="259" t="s">
        <v>2259</v>
      </c>
      <c r="I116" s="263">
        <v>450</v>
      </c>
      <c r="J116" s="263">
        <v>300</v>
      </c>
      <c r="K116" s="263">
        <v>150</v>
      </c>
      <c r="L116" s="259"/>
      <c r="M116" s="259"/>
      <c r="N116" s="255"/>
      <c r="O116" s="255"/>
      <c r="P116" s="255"/>
    </row>
    <row r="117" spans="1:16" ht="20.399999999999999">
      <c r="A117" s="263">
        <v>44</v>
      </c>
      <c r="B117" s="322" t="s">
        <v>2310</v>
      </c>
      <c r="C117" s="259" t="s">
        <v>2287</v>
      </c>
      <c r="D117" s="263">
        <v>9952</v>
      </c>
      <c r="E117" s="263">
        <v>75</v>
      </c>
      <c r="F117" s="263">
        <v>10454</v>
      </c>
      <c r="G117" s="263">
        <v>100</v>
      </c>
      <c r="H117" s="259" t="s">
        <v>2311</v>
      </c>
      <c r="I117" s="263">
        <v>400</v>
      </c>
      <c r="J117" s="263">
        <v>300</v>
      </c>
      <c r="K117" s="263">
        <v>100</v>
      </c>
      <c r="L117" s="259"/>
      <c r="M117" s="259"/>
      <c r="N117" s="255"/>
      <c r="O117" s="255"/>
      <c r="P117" s="255"/>
    </row>
    <row r="118" spans="1:16" ht="30.6">
      <c r="A118" s="263">
        <v>45</v>
      </c>
      <c r="B118" s="322" t="s">
        <v>2312</v>
      </c>
      <c r="C118" s="259" t="s">
        <v>2287</v>
      </c>
      <c r="D118" s="263">
        <v>9949</v>
      </c>
      <c r="E118" s="263">
        <v>75</v>
      </c>
      <c r="F118" s="263">
        <v>10242</v>
      </c>
      <c r="G118" s="263">
        <v>100</v>
      </c>
      <c r="H118" s="259" t="s">
        <v>2185</v>
      </c>
      <c r="I118" s="263">
        <v>600</v>
      </c>
      <c r="J118" s="263">
        <v>450</v>
      </c>
      <c r="K118" s="263">
        <v>150</v>
      </c>
      <c r="L118" s="259"/>
      <c r="M118" s="259"/>
      <c r="N118" s="255"/>
      <c r="O118" s="255"/>
      <c r="P118" s="255"/>
    </row>
    <row r="119" spans="1:16" ht="30.6">
      <c r="A119" s="263">
        <v>46</v>
      </c>
      <c r="B119" s="322" t="s">
        <v>2313</v>
      </c>
      <c r="C119" s="259" t="s">
        <v>2287</v>
      </c>
      <c r="D119" s="263">
        <v>7528</v>
      </c>
      <c r="E119" s="263">
        <v>50</v>
      </c>
      <c r="F119" s="263">
        <v>8012</v>
      </c>
      <c r="G119" s="263">
        <v>75</v>
      </c>
      <c r="H119" s="259" t="s">
        <v>2246</v>
      </c>
      <c r="I119" s="263">
        <v>450</v>
      </c>
      <c r="J119" s="263">
        <v>300</v>
      </c>
      <c r="K119" s="263">
        <v>150</v>
      </c>
      <c r="L119" s="259"/>
      <c r="M119" s="259"/>
      <c r="N119" s="255"/>
      <c r="O119" s="255"/>
      <c r="P119" s="255"/>
    </row>
    <row r="120" spans="1:16" ht="30.6">
      <c r="A120" s="263">
        <v>47</v>
      </c>
      <c r="B120" s="322" t="s">
        <v>2314</v>
      </c>
      <c r="C120" s="259" t="s">
        <v>2287</v>
      </c>
      <c r="D120" s="263">
        <v>9578</v>
      </c>
      <c r="E120" s="263">
        <v>75</v>
      </c>
      <c r="F120" s="263">
        <v>10124</v>
      </c>
      <c r="G120" s="263">
        <v>100</v>
      </c>
      <c r="H120" s="259" t="s">
        <v>2246</v>
      </c>
      <c r="I120" s="263">
        <v>1200</v>
      </c>
      <c r="J120" s="263">
        <v>900</v>
      </c>
      <c r="K120" s="263">
        <v>300</v>
      </c>
      <c r="L120" s="259"/>
      <c r="M120" s="259"/>
      <c r="N120" s="255"/>
      <c r="O120" s="255"/>
      <c r="P120" s="255"/>
    </row>
    <row r="121" spans="1:16" ht="20.399999999999999">
      <c r="A121" s="263">
        <v>48</v>
      </c>
      <c r="B121" s="322" t="s">
        <v>2315</v>
      </c>
      <c r="C121" s="259" t="s">
        <v>2287</v>
      </c>
      <c r="D121" s="263">
        <v>7528</v>
      </c>
      <c r="E121" s="263">
        <v>50</v>
      </c>
      <c r="F121" s="263">
        <v>8012</v>
      </c>
      <c r="G121" s="263">
        <v>75</v>
      </c>
      <c r="H121" s="259" t="s">
        <v>2246</v>
      </c>
      <c r="I121" s="263">
        <v>450</v>
      </c>
      <c r="J121" s="263">
        <v>300</v>
      </c>
      <c r="K121" s="263">
        <v>150</v>
      </c>
      <c r="L121" s="259"/>
      <c r="M121" s="259"/>
      <c r="N121" s="255"/>
      <c r="O121" s="255"/>
      <c r="P121" s="255"/>
    </row>
    <row r="122" spans="1:16" ht="30.6">
      <c r="A122" s="263">
        <v>49</v>
      </c>
      <c r="B122" s="322" t="s">
        <v>2316</v>
      </c>
      <c r="C122" s="259" t="s">
        <v>2287</v>
      </c>
      <c r="D122" s="263">
        <v>19365</v>
      </c>
      <c r="E122" s="263">
        <v>150</v>
      </c>
      <c r="F122" s="263">
        <v>20197</v>
      </c>
      <c r="G122" s="263">
        <v>200</v>
      </c>
      <c r="H122" s="259" t="s">
        <v>2317</v>
      </c>
      <c r="I122" s="263">
        <v>1000</v>
      </c>
      <c r="J122" s="263">
        <v>750</v>
      </c>
      <c r="K122" s="263">
        <v>250</v>
      </c>
      <c r="L122" s="259"/>
      <c r="M122" s="259"/>
      <c r="N122" s="255"/>
      <c r="O122" s="255"/>
      <c r="P122" s="255"/>
    </row>
    <row r="123" spans="1:16" ht="20.399999999999999">
      <c r="A123" s="263">
        <v>50</v>
      </c>
      <c r="B123" s="322" t="s">
        <v>2318</v>
      </c>
      <c r="C123" s="259" t="s">
        <v>2287</v>
      </c>
      <c r="D123" s="263">
        <v>7929</v>
      </c>
      <c r="E123" s="263">
        <v>50</v>
      </c>
      <c r="F123" s="263">
        <v>8173</v>
      </c>
      <c r="G123" s="263">
        <v>75</v>
      </c>
      <c r="H123" s="259" t="s">
        <v>2319</v>
      </c>
      <c r="I123" s="263">
        <v>150</v>
      </c>
      <c r="J123" s="263">
        <v>100</v>
      </c>
      <c r="K123" s="263">
        <v>50</v>
      </c>
      <c r="L123" s="259"/>
      <c r="M123" s="259"/>
      <c r="N123" s="255"/>
      <c r="O123" s="255"/>
      <c r="P123" s="255"/>
    </row>
    <row r="124" spans="1:16">
      <c r="A124" s="259"/>
      <c r="B124" s="322"/>
      <c r="C124" s="259"/>
      <c r="D124" s="263">
        <v>9750</v>
      </c>
      <c r="E124" s="263">
        <v>75</v>
      </c>
      <c r="F124" s="263">
        <v>10247</v>
      </c>
      <c r="G124" s="263">
        <v>100</v>
      </c>
      <c r="H124" s="259" t="s">
        <v>2257</v>
      </c>
      <c r="I124" s="263">
        <v>300</v>
      </c>
      <c r="J124" s="263">
        <v>225</v>
      </c>
      <c r="K124" s="263">
        <v>75</v>
      </c>
      <c r="L124" s="259"/>
      <c r="M124" s="259"/>
      <c r="N124" s="255"/>
      <c r="O124" s="255"/>
      <c r="P124" s="255"/>
    </row>
    <row r="125" spans="1:16" ht="20.399999999999999">
      <c r="A125" s="263">
        <v>51</v>
      </c>
      <c r="B125" s="322" t="s">
        <v>2320</v>
      </c>
      <c r="C125" s="259" t="s">
        <v>2321</v>
      </c>
      <c r="D125" s="263">
        <v>18606</v>
      </c>
      <c r="E125" s="263">
        <v>150</v>
      </c>
      <c r="F125" s="263">
        <v>20001</v>
      </c>
      <c r="G125" s="263">
        <v>200</v>
      </c>
      <c r="H125" s="259" t="s">
        <v>2252</v>
      </c>
      <c r="I125" s="263">
        <v>1200</v>
      </c>
      <c r="J125" s="263">
        <v>900</v>
      </c>
      <c r="K125" s="263">
        <v>300</v>
      </c>
      <c r="L125" s="259"/>
      <c r="M125" s="259"/>
      <c r="N125" s="255"/>
      <c r="O125" s="255"/>
      <c r="P125" s="255"/>
    </row>
    <row r="126" spans="1:16" ht="20.399999999999999">
      <c r="A126" s="263">
        <v>52</v>
      </c>
      <c r="B126" s="322" t="s">
        <v>2322</v>
      </c>
      <c r="C126" s="259" t="s">
        <v>2323</v>
      </c>
      <c r="D126" s="263">
        <v>7630</v>
      </c>
      <c r="E126" s="263">
        <v>50</v>
      </c>
      <c r="F126" s="263">
        <v>8114</v>
      </c>
      <c r="G126" s="263">
        <v>75</v>
      </c>
      <c r="H126" s="259" t="s">
        <v>2246</v>
      </c>
      <c r="I126" s="263">
        <v>450</v>
      </c>
      <c r="J126" s="263">
        <v>300</v>
      </c>
      <c r="K126" s="263">
        <v>150</v>
      </c>
      <c r="L126" s="259"/>
      <c r="M126" s="259"/>
      <c r="N126" s="255"/>
      <c r="O126" s="255"/>
      <c r="P126" s="255"/>
    </row>
    <row r="127" spans="1:16" ht="20.399999999999999">
      <c r="A127" s="263">
        <v>53</v>
      </c>
      <c r="B127" s="322" t="s">
        <v>2324</v>
      </c>
      <c r="C127" s="259" t="s">
        <v>2325</v>
      </c>
      <c r="D127" s="263">
        <v>19951</v>
      </c>
      <c r="E127" s="263">
        <v>150</v>
      </c>
      <c r="F127" s="263">
        <v>20294</v>
      </c>
      <c r="G127" s="263">
        <v>200</v>
      </c>
      <c r="H127" s="259" t="s">
        <v>2241</v>
      </c>
      <c r="I127" s="263">
        <v>1200</v>
      </c>
      <c r="J127" s="263">
        <v>900</v>
      </c>
      <c r="K127" s="263">
        <v>300</v>
      </c>
      <c r="L127" s="259"/>
      <c r="M127" s="259"/>
      <c r="N127" s="255"/>
      <c r="O127" s="255"/>
      <c r="P127" s="255"/>
    </row>
    <row r="128" spans="1:16" ht="30.6">
      <c r="A128" s="263">
        <v>54</v>
      </c>
      <c r="B128" s="322" t="s">
        <v>2326</v>
      </c>
      <c r="C128" s="259" t="s">
        <v>2327</v>
      </c>
      <c r="D128" s="263">
        <v>7528</v>
      </c>
      <c r="E128" s="263">
        <v>50</v>
      </c>
      <c r="F128" s="263">
        <v>8012</v>
      </c>
      <c r="G128" s="263">
        <v>75</v>
      </c>
      <c r="H128" s="259" t="s">
        <v>2246</v>
      </c>
      <c r="I128" s="263">
        <v>450</v>
      </c>
      <c r="J128" s="263">
        <v>300</v>
      </c>
      <c r="K128" s="263">
        <v>150</v>
      </c>
      <c r="L128" s="259"/>
      <c r="M128" s="259"/>
      <c r="N128" s="255"/>
      <c r="O128" s="255"/>
      <c r="P128" s="255"/>
    </row>
    <row r="129" spans="1:16" ht="20.399999999999999">
      <c r="A129" s="263">
        <v>55</v>
      </c>
      <c r="B129" s="322" t="s">
        <v>2328</v>
      </c>
      <c r="C129" s="259" t="s">
        <v>2329</v>
      </c>
      <c r="D129" s="263">
        <v>7648</v>
      </c>
      <c r="E129" s="263">
        <v>50</v>
      </c>
      <c r="F129" s="263">
        <v>8132</v>
      </c>
      <c r="G129" s="263">
        <v>75</v>
      </c>
      <c r="H129" s="259" t="s">
        <v>2246</v>
      </c>
      <c r="I129" s="263">
        <v>450</v>
      </c>
      <c r="J129" s="263">
        <v>300</v>
      </c>
      <c r="K129" s="263">
        <v>150</v>
      </c>
      <c r="L129" s="259"/>
      <c r="M129" s="259"/>
      <c r="N129" s="255"/>
      <c r="O129" s="255"/>
      <c r="P129" s="255"/>
    </row>
    <row r="130" spans="1:16">
      <c r="A130" s="263">
        <v>56</v>
      </c>
      <c r="B130" s="322"/>
      <c r="C130" s="259"/>
      <c r="D130" s="263">
        <v>9978</v>
      </c>
      <c r="E130" s="263">
        <v>75</v>
      </c>
      <c r="F130" s="263">
        <v>10283</v>
      </c>
      <c r="G130" s="263">
        <v>100</v>
      </c>
      <c r="H130" s="259" t="s">
        <v>2330</v>
      </c>
      <c r="I130" s="263">
        <v>600</v>
      </c>
      <c r="J130" s="263">
        <v>450</v>
      </c>
      <c r="K130" s="263">
        <v>150</v>
      </c>
      <c r="L130" s="259"/>
      <c r="M130" s="259"/>
      <c r="N130" s="255"/>
      <c r="O130" s="255"/>
      <c r="P130" s="255"/>
    </row>
    <row r="131" spans="1:16" ht="30.6">
      <c r="A131" s="263">
        <v>57</v>
      </c>
      <c r="B131" s="322" t="s">
        <v>2331</v>
      </c>
      <c r="C131" s="259" t="s">
        <v>2332</v>
      </c>
      <c r="D131" s="263">
        <v>9668</v>
      </c>
      <c r="E131" s="263">
        <v>50</v>
      </c>
      <c r="F131" s="263">
        <v>10202</v>
      </c>
      <c r="G131" s="263">
        <v>100</v>
      </c>
      <c r="H131" s="259" t="s">
        <v>2333</v>
      </c>
      <c r="I131" s="263">
        <v>1000</v>
      </c>
      <c r="J131" s="263">
        <v>750</v>
      </c>
      <c r="K131" s="263">
        <v>250</v>
      </c>
      <c r="L131" s="259"/>
      <c r="M131" s="259"/>
      <c r="N131" s="255"/>
      <c r="O131" s="255"/>
      <c r="P131" s="255"/>
    </row>
    <row r="132" spans="1:16" ht="20.399999999999999">
      <c r="A132" s="263">
        <v>58</v>
      </c>
      <c r="B132" s="322" t="s">
        <v>2334</v>
      </c>
      <c r="C132" s="259" t="s">
        <v>2332</v>
      </c>
      <c r="D132" s="263">
        <v>14407</v>
      </c>
      <c r="E132" s="263">
        <v>100</v>
      </c>
      <c r="F132" s="263">
        <v>15086</v>
      </c>
      <c r="G132" s="263">
        <v>150</v>
      </c>
      <c r="H132" s="259" t="s">
        <v>2303</v>
      </c>
      <c r="I132" s="263">
        <v>750</v>
      </c>
      <c r="J132" s="263">
        <v>500</v>
      </c>
      <c r="K132" s="263">
        <v>250</v>
      </c>
      <c r="L132" s="259"/>
      <c r="M132" s="259"/>
      <c r="N132" s="255"/>
      <c r="O132" s="255"/>
      <c r="P132" s="255"/>
    </row>
    <row r="133" spans="1:16" ht="30.6">
      <c r="A133" s="263">
        <v>59</v>
      </c>
      <c r="B133" s="322" t="s">
        <v>2335</v>
      </c>
      <c r="C133" s="259" t="s">
        <v>2332</v>
      </c>
      <c r="D133" s="263">
        <v>9551</v>
      </c>
      <c r="E133" s="263">
        <v>75</v>
      </c>
      <c r="F133" s="263">
        <v>10087</v>
      </c>
      <c r="G133" s="263">
        <v>100</v>
      </c>
      <c r="H133" s="259" t="s">
        <v>2336</v>
      </c>
      <c r="I133" s="263">
        <v>900</v>
      </c>
      <c r="J133" s="263">
        <v>675</v>
      </c>
      <c r="K133" s="263">
        <v>225</v>
      </c>
      <c r="L133" s="259"/>
      <c r="M133" s="259"/>
      <c r="N133" s="255"/>
      <c r="O133" s="255"/>
      <c r="P133" s="255"/>
    </row>
    <row r="134" spans="1:16" ht="20.399999999999999">
      <c r="A134" s="263">
        <v>60</v>
      </c>
      <c r="B134" s="322" t="s">
        <v>2337</v>
      </c>
      <c r="C134" s="259" t="s">
        <v>2332</v>
      </c>
      <c r="D134" s="263">
        <v>9551</v>
      </c>
      <c r="E134" s="263">
        <v>75</v>
      </c>
      <c r="F134" s="263">
        <v>10087</v>
      </c>
      <c r="G134" s="263">
        <v>100</v>
      </c>
      <c r="H134" s="259" t="s">
        <v>2336</v>
      </c>
      <c r="I134" s="263">
        <v>900</v>
      </c>
      <c r="J134" s="263">
        <v>675</v>
      </c>
      <c r="K134" s="263">
        <v>225</v>
      </c>
      <c r="L134" s="259"/>
      <c r="M134" s="259"/>
      <c r="N134" s="255"/>
      <c r="O134" s="255"/>
      <c r="P134" s="255"/>
    </row>
    <row r="135" spans="1:16" ht="20.399999999999999">
      <c r="A135" s="263">
        <v>61</v>
      </c>
      <c r="B135" s="322" t="s">
        <v>2338</v>
      </c>
      <c r="C135" s="259" t="s">
        <v>2332</v>
      </c>
      <c r="D135" s="263">
        <v>14806</v>
      </c>
      <c r="E135" s="263">
        <v>100</v>
      </c>
      <c r="F135" s="263">
        <v>15126</v>
      </c>
      <c r="G135" s="263">
        <v>150</v>
      </c>
      <c r="H135" s="259" t="s">
        <v>2339</v>
      </c>
      <c r="I135" s="263">
        <v>1200</v>
      </c>
      <c r="J135" s="263">
        <v>800</v>
      </c>
      <c r="K135" s="263">
        <v>400</v>
      </c>
      <c r="L135" s="259"/>
      <c r="M135" s="259"/>
      <c r="N135" s="255"/>
      <c r="O135" s="255"/>
      <c r="P135" s="255"/>
    </row>
    <row r="136" spans="1:16" ht="20.399999999999999">
      <c r="A136" s="263">
        <v>62</v>
      </c>
      <c r="B136" s="322" t="s">
        <v>2340</v>
      </c>
      <c r="C136" s="259" t="s">
        <v>2332</v>
      </c>
      <c r="D136" s="263">
        <v>7528</v>
      </c>
      <c r="E136" s="263">
        <v>50</v>
      </c>
      <c r="F136" s="263">
        <v>8012</v>
      </c>
      <c r="G136" s="263">
        <v>75</v>
      </c>
      <c r="H136" s="259" t="s">
        <v>2341</v>
      </c>
      <c r="I136" s="263">
        <v>375</v>
      </c>
      <c r="J136" s="263">
        <v>250</v>
      </c>
      <c r="K136" s="263">
        <v>125</v>
      </c>
      <c r="L136" s="259"/>
      <c r="M136" s="259"/>
      <c r="N136" s="255"/>
      <c r="O136" s="255"/>
      <c r="P136" s="255"/>
    </row>
    <row r="137" spans="1:16">
      <c r="A137" s="263">
        <v>63</v>
      </c>
      <c r="B137" s="322" t="s">
        <v>2342</v>
      </c>
      <c r="C137" s="259" t="s">
        <v>2332</v>
      </c>
      <c r="D137" s="263">
        <v>7528</v>
      </c>
      <c r="E137" s="263">
        <v>50</v>
      </c>
      <c r="F137" s="263">
        <v>8012</v>
      </c>
      <c r="G137" s="263">
        <v>75</v>
      </c>
      <c r="H137" s="259" t="s">
        <v>2246</v>
      </c>
      <c r="I137" s="263">
        <v>450</v>
      </c>
      <c r="J137" s="263">
        <v>300</v>
      </c>
      <c r="K137" s="263">
        <v>150</v>
      </c>
      <c r="L137" s="259"/>
      <c r="M137" s="259"/>
      <c r="N137" s="255"/>
      <c r="O137" s="255"/>
      <c r="P137" s="255"/>
    </row>
    <row r="138" spans="1:16" ht="30.6">
      <c r="A138" s="263">
        <v>64</v>
      </c>
      <c r="B138" s="322" t="s">
        <v>2343</v>
      </c>
      <c r="C138" s="259" t="s">
        <v>2332</v>
      </c>
      <c r="D138" s="263">
        <v>14453</v>
      </c>
      <c r="E138" s="263">
        <v>100</v>
      </c>
      <c r="F138" s="263">
        <v>15141</v>
      </c>
      <c r="G138" s="263">
        <v>150</v>
      </c>
      <c r="H138" s="259" t="s">
        <v>2306</v>
      </c>
      <c r="I138" s="263">
        <v>900</v>
      </c>
      <c r="J138" s="263">
        <v>600</v>
      </c>
      <c r="K138" s="263">
        <v>300</v>
      </c>
      <c r="L138" s="259"/>
      <c r="M138" s="259"/>
      <c r="N138" s="255"/>
      <c r="O138" s="255"/>
      <c r="P138" s="255"/>
    </row>
    <row r="139" spans="1:16" ht="20.399999999999999">
      <c r="A139" s="263">
        <v>65</v>
      </c>
      <c r="B139" s="322" t="s">
        <v>2344</v>
      </c>
      <c r="C139" s="259" t="s">
        <v>2332</v>
      </c>
      <c r="D139" s="263">
        <v>9949</v>
      </c>
      <c r="E139" s="263">
        <v>75</v>
      </c>
      <c r="F139" s="263">
        <v>10242</v>
      </c>
      <c r="G139" s="263">
        <v>100</v>
      </c>
      <c r="H139" s="259" t="s">
        <v>2345</v>
      </c>
      <c r="I139" s="263">
        <v>900</v>
      </c>
      <c r="J139" s="263">
        <v>675</v>
      </c>
      <c r="K139" s="263">
        <v>225</v>
      </c>
      <c r="L139" s="259"/>
      <c r="M139" s="259"/>
      <c r="N139" s="255"/>
      <c r="O139" s="255"/>
      <c r="P139" s="255"/>
    </row>
    <row r="140" spans="1:16" ht="20.399999999999999">
      <c r="A140" s="263">
        <v>66</v>
      </c>
      <c r="B140" s="322" t="s">
        <v>2346</v>
      </c>
      <c r="C140" s="259" t="s">
        <v>2332</v>
      </c>
      <c r="D140" s="263">
        <v>14419</v>
      </c>
      <c r="E140" s="263">
        <v>100</v>
      </c>
      <c r="F140" s="263">
        <v>15110</v>
      </c>
      <c r="G140" s="263">
        <v>150</v>
      </c>
      <c r="H140" s="259" t="s">
        <v>2347</v>
      </c>
      <c r="I140" s="263">
        <v>300</v>
      </c>
      <c r="J140" s="263">
        <v>200</v>
      </c>
      <c r="K140" s="263">
        <v>100</v>
      </c>
      <c r="L140" s="259"/>
      <c r="M140" s="259"/>
      <c r="N140" s="255"/>
      <c r="O140" s="255"/>
      <c r="P140" s="255"/>
    </row>
    <row r="141" spans="1:16" ht="20.399999999999999">
      <c r="A141" s="263">
        <v>67</v>
      </c>
      <c r="B141" s="322" t="s">
        <v>2348</v>
      </c>
      <c r="C141" s="259" t="s">
        <v>2332</v>
      </c>
      <c r="D141" s="263">
        <v>7778</v>
      </c>
      <c r="E141" s="263">
        <v>50</v>
      </c>
      <c r="F141" s="263">
        <v>8012</v>
      </c>
      <c r="G141" s="263">
        <v>75</v>
      </c>
      <c r="H141" s="259" t="s">
        <v>2246</v>
      </c>
      <c r="I141" s="263">
        <v>450</v>
      </c>
      <c r="J141" s="263">
        <v>300</v>
      </c>
      <c r="K141" s="263">
        <v>150</v>
      </c>
      <c r="L141" s="259"/>
      <c r="M141" s="259"/>
      <c r="N141" s="255"/>
      <c r="O141" s="255"/>
      <c r="P141" s="255"/>
    </row>
    <row r="142" spans="1:16" ht="20.399999999999999">
      <c r="A142" s="263">
        <v>68</v>
      </c>
      <c r="B142" s="322" t="s">
        <v>2349</v>
      </c>
      <c r="C142" s="259" t="s">
        <v>2332</v>
      </c>
      <c r="D142" s="263">
        <v>7528</v>
      </c>
      <c r="E142" s="263">
        <v>50</v>
      </c>
      <c r="F142" s="263">
        <v>8012</v>
      </c>
      <c r="G142" s="263">
        <v>75</v>
      </c>
      <c r="H142" s="259" t="s">
        <v>2246</v>
      </c>
      <c r="I142" s="263">
        <v>450</v>
      </c>
      <c r="J142" s="263">
        <v>300</v>
      </c>
      <c r="K142" s="263">
        <v>150</v>
      </c>
      <c r="L142" s="259"/>
      <c r="M142" s="259"/>
      <c r="N142" s="255"/>
      <c r="O142" s="255"/>
      <c r="P142" s="255"/>
    </row>
    <row r="143" spans="1:16" ht="20.399999999999999">
      <c r="A143" s="263">
        <v>69</v>
      </c>
      <c r="B143" s="322" t="s">
        <v>2350</v>
      </c>
      <c r="C143" s="259" t="s">
        <v>2332</v>
      </c>
      <c r="D143" s="263">
        <v>7778</v>
      </c>
      <c r="E143" s="263">
        <v>50</v>
      </c>
      <c r="F143" s="263">
        <v>8012</v>
      </c>
      <c r="G143" s="263">
        <v>75</v>
      </c>
      <c r="H143" s="259" t="s">
        <v>2246</v>
      </c>
      <c r="I143" s="263">
        <v>300</v>
      </c>
      <c r="J143" s="263">
        <v>150</v>
      </c>
      <c r="K143" s="263">
        <v>150</v>
      </c>
      <c r="L143" s="259"/>
      <c r="M143" s="259"/>
      <c r="N143" s="255"/>
      <c r="O143" s="255"/>
      <c r="P143" s="255"/>
    </row>
    <row r="144" spans="1:16" ht="30.6">
      <c r="A144" s="263">
        <v>70</v>
      </c>
      <c r="B144" s="322" t="s">
        <v>2351</v>
      </c>
      <c r="C144" s="259" t="s">
        <v>2332</v>
      </c>
      <c r="D144" s="263">
        <v>7778</v>
      </c>
      <c r="E144" s="263">
        <v>50</v>
      </c>
      <c r="F144" s="263">
        <v>8012</v>
      </c>
      <c r="G144" s="263">
        <v>75</v>
      </c>
      <c r="H144" s="259" t="s">
        <v>2246</v>
      </c>
      <c r="I144" s="263">
        <v>450</v>
      </c>
      <c r="J144" s="263">
        <v>300</v>
      </c>
      <c r="K144" s="263">
        <v>150</v>
      </c>
      <c r="L144" s="259"/>
      <c r="M144" s="259"/>
      <c r="N144" s="255"/>
      <c r="O144" s="255"/>
      <c r="P144" s="255"/>
    </row>
    <row r="145" spans="1:16">
      <c r="A145" s="263">
        <v>71</v>
      </c>
      <c r="B145" s="322"/>
      <c r="C145" s="259"/>
      <c r="D145" s="263">
        <v>9858</v>
      </c>
      <c r="E145" s="263">
        <v>75</v>
      </c>
      <c r="F145" s="263">
        <v>10163</v>
      </c>
      <c r="G145" s="263">
        <v>100</v>
      </c>
      <c r="H145" s="259" t="s">
        <v>2352</v>
      </c>
      <c r="I145" s="263">
        <v>300</v>
      </c>
      <c r="J145" s="263">
        <v>225</v>
      </c>
      <c r="K145" s="263">
        <v>75</v>
      </c>
      <c r="L145" s="259"/>
      <c r="M145" s="259"/>
      <c r="N145" s="255"/>
      <c r="O145" s="255"/>
      <c r="P145" s="255"/>
    </row>
    <row r="146" spans="1:16" ht="30.6">
      <c r="A146" s="263">
        <v>72</v>
      </c>
      <c r="B146" s="322" t="s">
        <v>2353</v>
      </c>
      <c r="C146" s="259" t="s">
        <v>2332</v>
      </c>
      <c r="D146" s="263">
        <v>9971</v>
      </c>
      <c r="E146" s="263">
        <v>75</v>
      </c>
      <c r="F146" s="263">
        <v>10144</v>
      </c>
      <c r="G146" s="263">
        <v>100</v>
      </c>
      <c r="H146" s="259" t="s">
        <v>2246</v>
      </c>
      <c r="I146" s="263">
        <v>600</v>
      </c>
      <c r="J146" s="263">
        <v>450</v>
      </c>
      <c r="K146" s="263">
        <v>150</v>
      </c>
      <c r="L146" s="259"/>
      <c r="M146" s="259"/>
      <c r="N146" s="255"/>
      <c r="O146" s="255"/>
      <c r="P146" s="255"/>
    </row>
    <row r="147" spans="1:16" ht="30.6">
      <c r="A147" s="263">
        <v>73</v>
      </c>
      <c r="B147" s="322" t="s">
        <v>2354</v>
      </c>
      <c r="C147" s="259" t="s">
        <v>2332</v>
      </c>
      <c r="D147" s="263">
        <v>7935</v>
      </c>
      <c r="E147" s="263">
        <v>50</v>
      </c>
      <c r="F147" s="263">
        <v>8158</v>
      </c>
      <c r="G147" s="263">
        <v>75</v>
      </c>
      <c r="H147" s="259" t="s">
        <v>2259</v>
      </c>
      <c r="I147" s="263">
        <v>450</v>
      </c>
      <c r="J147" s="263">
        <v>300</v>
      </c>
      <c r="K147" s="263">
        <v>150</v>
      </c>
      <c r="L147" s="259"/>
      <c r="M147" s="259"/>
      <c r="N147" s="255"/>
      <c r="O147" s="255"/>
      <c r="P147" s="255"/>
    </row>
    <row r="148" spans="1:16" ht="20.399999999999999">
      <c r="A148" s="263">
        <v>74</v>
      </c>
      <c r="B148" s="322" t="s">
        <v>2355</v>
      </c>
      <c r="C148" s="259" t="s">
        <v>2332</v>
      </c>
      <c r="D148" s="263">
        <v>14539</v>
      </c>
      <c r="E148" s="263">
        <v>100</v>
      </c>
      <c r="F148" s="263">
        <v>15588</v>
      </c>
      <c r="G148" s="263">
        <v>150</v>
      </c>
      <c r="H148" s="259" t="s">
        <v>2223</v>
      </c>
      <c r="I148" s="263">
        <v>300</v>
      </c>
      <c r="J148" s="263">
        <v>200</v>
      </c>
      <c r="K148" s="263">
        <v>100</v>
      </c>
      <c r="L148" s="259"/>
      <c r="M148" s="259"/>
      <c r="N148" s="255"/>
      <c r="O148" s="255"/>
      <c r="P148" s="255"/>
    </row>
    <row r="149" spans="1:16" ht="30.6">
      <c r="A149" s="263">
        <v>75</v>
      </c>
      <c r="B149" s="322" t="s">
        <v>2356</v>
      </c>
      <c r="C149" s="259" t="s">
        <v>2332</v>
      </c>
      <c r="D149" s="263">
        <v>14539</v>
      </c>
      <c r="E149" s="263">
        <v>100</v>
      </c>
      <c r="F149" s="263">
        <v>15588</v>
      </c>
      <c r="G149" s="263">
        <v>150</v>
      </c>
      <c r="H149" s="259" t="s">
        <v>2223</v>
      </c>
      <c r="I149" s="263">
        <v>300</v>
      </c>
      <c r="J149" s="263">
        <v>200</v>
      </c>
      <c r="K149" s="263">
        <v>100</v>
      </c>
      <c r="L149" s="259"/>
      <c r="M149" s="259"/>
      <c r="N149" s="255"/>
      <c r="O149" s="255"/>
      <c r="P149" s="255"/>
    </row>
    <row r="150" spans="1:16" ht="40.799999999999997">
      <c r="A150" s="263">
        <v>76</v>
      </c>
      <c r="B150" s="322" t="s">
        <v>2357</v>
      </c>
      <c r="C150" s="259" t="s">
        <v>2332</v>
      </c>
      <c r="D150" s="263">
        <v>14539</v>
      </c>
      <c r="E150" s="263">
        <v>100</v>
      </c>
      <c r="F150" s="263">
        <v>15588</v>
      </c>
      <c r="G150" s="263">
        <v>150</v>
      </c>
      <c r="H150" s="259" t="s">
        <v>2223</v>
      </c>
      <c r="I150" s="263">
        <v>300</v>
      </c>
      <c r="J150" s="263">
        <v>200</v>
      </c>
      <c r="K150" s="263">
        <v>100</v>
      </c>
      <c r="L150" s="259"/>
      <c r="M150" s="259"/>
      <c r="N150" s="255"/>
      <c r="O150" s="255"/>
      <c r="P150" s="255"/>
    </row>
    <row r="151" spans="1:16" ht="30.6">
      <c r="A151" s="263">
        <v>77</v>
      </c>
      <c r="B151" s="322" t="s">
        <v>2358</v>
      </c>
      <c r="C151" s="259" t="s">
        <v>2332</v>
      </c>
      <c r="D151" s="263">
        <v>19365</v>
      </c>
      <c r="E151" s="263">
        <v>150</v>
      </c>
      <c r="F151" s="263">
        <v>20197</v>
      </c>
      <c r="G151" s="263">
        <v>200</v>
      </c>
      <c r="H151" s="259" t="s">
        <v>2359</v>
      </c>
      <c r="I151" s="263">
        <v>1000</v>
      </c>
      <c r="J151" s="263">
        <v>750</v>
      </c>
      <c r="K151" s="263">
        <v>250</v>
      </c>
      <c r="L151" s="259"/>
      <c r="M151" s="259"/>
      <c r="N151" s="255"/>
      <c r="O151" s="255"/>
      <c r="P151" s="255"/>
    </row>
    <row r="152" spans="1:16" ht="30.6">
      <c r="A152" s="263">
        <v>78</v>
      </c>
      <c r="B152" s="322" t="s">
        <v>2360</v>
      </c>
      <c r="C152" s="259" t="s">
        <v>2332</v>
      </c>
      <c r="D152" s="263">
        <v>19615</v>
      </c>
      <c r="E152" s="263">
        <v>150</v>
      </c>
      <c r="F152" s="263">
        <v>20197</v>
      </c>
      <c r="G152" s="263">
        <v>200</v>
      </c>
      <c r="H152" s="259" t="s">
        <v>2361</v>
      </c>
      <c r="I152" s="263">
        <v>1200</v>
      </c>
      <c r="J152" s="263">
        <v>900</v>
      </c>
      <c r="K152" s="263">
        <v>300</v>
      </c>
      <c r="L152" s="259"/>
      <c r="M152" s="259"/>
      <c r="N152" s="255"/>
      <c r="O152" s="255"/>
      <c r="P152" s="255"/>
    </row>
    <row r="153" spans="1:16" ht="20.399999999999999">
      <c r="A153" s="263">
        <v>79</v>
      </c>
      <c r="B153" s="322" t="s">
        <v>2362</v>
      </c>
      <c r="C153" s="259" t="s">
        <v>2332</v>
      </c>
      <c r="D153" s="263">
        <v>9864</v>
      </c>
      <c r="E153" s="263">
        <v>75</v>
      </c>
      <c r="F153" s="263">
        <v>10336</v>
      </c>
      <c r="G153" s="263">
        <v>100</v>
      </c>
      <c r="H153" s="259" t="s">
        <v>2352</v>
      </c>
      <c r="I153" s="263">
        <v>300</v>
      </c>
      <c r="J153" s="263">
        <v>225</v>
      </c>
      <c r="K153" s="263">
        <v>75</v>
      </c>
      <c r="L153" s="259"/>
      <c r="M153" s="259"/>
      <c r="N153" s="255"/>
      <c r="O153" s="255"/>
      <c r="P153" s="255"/>
    </row>
    <row r="154" spans="1:16">
      <c r="A154" s="263">
        <v>80</v>
      </c>
      <c r="B154" s="322"/>
      <c r="C154" s="259"/>
      <c r="D154" s="259"/>
      <c r="E154" s="259"/>
      <c r="F154" s="259"/>
      <c r="G154" s="259"/>
      <c r="H154" s="259"/>
      <c r="I154" s="259"/>
      <c r="J154" s="259"/>
      <c r="K154" s="263">
        <v>17150</v>
      </c>
      <c r="L154" s="259"/>
      <c r="M154" s="259"/>
      <c r="N154" s="255"/>
      <c r="O154" s="255"/>
      <c r="P154" s="255"/>
    </row>
    <row r="155" spans="1:16">
      <c r="A155" s="325"/>
      <c r="B155" s="256"/>
      <c r="C155" s="255"/>
      <c r="D155" s="255"/>
      <c r="E155" s="255"/>
      <c r="F155" s="255"/>
      <c r="G155" s="255"/>
      <c r="H155" s="255"/>
      <c r="I155" s="255"/>
      <c r="J155" s="255"/>
      <c r="K155" s="255"/>
      <c r="L155" s="255"/>
      <c r="M155" s="255"/>
      <c r="N155" s="255"/>
      <c r="O155" s="255"/>
      <c r="P155" s="255"/>
    </row>
    <row r="156" spans="1:16">
      <c r="A156" s="325"/>
      <c r="B156" s="256"/>
      <c r="C156" s="255"/>
      <c r="D156" s="255"/>
      <c r="E156" s="255"/>
      <c r="F156" s="255"/>
      <c r="G156" s="255"/>
      <c r="H156" s="255"/>
      <c r="I156" s="255"/>
      <c r="J156" s="255"/>
      <c r="K156" s="255"/>
      <c r="L156" s="255"/>
      <c r="M156" s="255"/>
      <c r="N156" s="255"/>
      <c r="O156" s="255"/>
      <c r="P156" s="255"/>
    </row>
    <row r="157" spans="1:16" ht="31.8">
      <c r="A157" s="259" t="s">
        <v>2363</v>
      </c>
      <c r="B157" s="322" t="s">
        <v>2364</v>
      </c>
      <c r="C157" s="259" t="s">
        <v>2365</v>
      </c>
      <c r="D157" s="259" t="s">
        <v>2366</v>
      </c>
      <c r="E157" s="259" t="s">
        <v>2367</v>
      </c>
      <c r="F157" s="259" t="s">
        <v>2017</v>
      </c>
      <c r="G157" s="259" t="s">
        <v>2368</v>
      </c>
      <c r="H157" s="264" t="s">
        <v>2369</v>
      </c>
      <c r="I157" s="264" t="s">
        <v>2370</v>
      </c>
      <c r="J157" s="259" t="s">
        <v>204</v>
      </c>
      <c r="K157" s="255"/>
      <c r="L157" s="255"/>
      <c r="M157" s="255"/>
      <c r="N157" s="255"/>
      <c r="O157" s="255"/>
      <c r="P157" s="255"/>
    </row>
    <row r="158" spans="1:16">
      <c r="A158" s="627">
        <v>1</v>
      </c>
      <c r="B158" s="621" t="s">
        <v>2371</v>
      </c>
      <c r="C158" s="326" t="s">
        <v>2372</v>
      </c>
      <c r="D158" s="630" t="s">
        <v>2373</v>
      </c>
      <c r="E158" s="630" t="s">
        <v>2374</v>
      </c>
      <c r="F158" s="630" t="s">
        <v>2375</v>
      </c>
      <c r="G158" s="627">
        <v>2700</v>
      </c>
      <c r="H158" s="624">
        <v>1800</v>
      </c>
      <c r="I158" s="624">
        <v>900</v>
      </c>
      <c r="J158" s="627">
        <v>1500</v>
      </c>
      <c r="K158" s="255"/>
      <c r="L158" s="255"/>
      <c r="M158" s="255"/>
      <c r="N158" s="255"/>
      <c r="O158" s="255"/>
      <c r="P158" s="255"/>
    </row>
    <row r="159" spans="1:16">
      <c r="A159" s="628"/>
      <c r="B159" s="622"/>
      <c r="C159" s="257"/>
      <c r="D159" s="631"/>
      <c r="E159" s="631"/>
      <c r="F159" s="631"/>
      <c r="G159" s="628"/>
      <c r="H159" s="625"/>
      <c r="I159" s="625"/>
      <c r="J159" s="628"/>
      <c r="K159" s="255"/>
      <c r="L159" s="255"/>
      <c r="M159" s="255"/>
      <c r="N159" s="255"/>
      <c r="O159" s="255"/>
      <c r="P159" s="255"/>
    </row>
    <row r="160" spans="1:16">
      <c r="A160" s="629"/>
      <c r="B160" s="623"/>
      <c r="C160" s="327" t="s">
        <v>1780</v>
      </c>
      <c r="D160" s="632"/>
      <c r="E160" s="632"/>
      <c r="F160" s="632"/>
      <c r="G160" s="629"/>
      <c r="H160" s="626"/>
      <c r="I160" s="626"/>
      <c r="J160" s="629"/>
      <c r="K160" s="255"/>
      <c r="L160" s="255"/>
      <c r="M160" s="255"/>
      <c r="N160" s="255"/>
      <c r="O160" s="255"/>
      <c r="P160" s="255"/>
    </row>
    <row r="161" spans="1:16">
      <c r="A161" s="259"/>
      <c r="B161" s="322"/>
      <c r="C161" s="259" t="s">
        <v>2376</v>
      </c>
      <c r="D161" s="259" t="s">
        <v>2377</v>
      </c>
      <c r="E161" s="259" t="s">
        <v>2378</v>
      </c>
      <c r="F161" s="259" t="s">
        <v>2379</v>
      </c>
      <c r="G161" s="263">
        <v>2400</v>
      </c>
      <c r="H161" s="323">
        <v>1800</v>
      </c>
      <c r="I161" s="323">
        <v>600</v>
      </c>
      <c r="J161" s="259"/>
      <c r="K161" s="255"/>
      <c r="L161" s="255"/>
      <c r="M161" s="255"/>
      <c r="N161" s="255"/>
      <c r="O161" s="255"/>
      <c r="P161" s="255"/>
    </row>
    <row r="162" spans="1:16">
      <c r="A162" s="627">
        <v>2</v>
      </c>
      <c r="B162" s="621" t="s">
        <v>2380</v>
      </c>
      <c r="C162" s="326" t="s">
        <v>2381</v>
      </c>
      <c r="D162" s="630" t="s">
        <v>2383</v>
      </c>
      <c r="E162" s="630" t="s">
        <v>2384</v>
      </c>
      <c r="F162" s="630" t="s">
        <v>2385</v>
      </c>
      <c r="G162" s="627">
        <v>1800</v>
      </c>
      <c r="H162" s="624">
        <v>1200</v>
      </c>
      <c r="I162" s="624">
        <v>600</v>
      </c>
      <c r="J162" s="627">
        <v>1550</v>
      </c>
      <c r="K162" s="255"/>
      <c r="L162" s="255"/>
      <c r="M162" s="255"/>
      <c r="N162" s="255"/>
      <c r="O162" s="255"/>
      <c r="P162" s="255"/>
    </row>
    <row r="163" spans="1:16">
      <c r="A163" s="628"/>
      <c r="B163" s="622"/>
      <c r="C163" s="257"/>
      <c r="D163" s="631"/>
      <c r="E163" s="631"/>
      <c r="F163" s="631"/>
      <c r="G163" s="628"/>
      <c r="H163" s="625"/>
      <c r="I163" s="625"/>
      <c r="J163" s="628"/>
      <c r="K163" s="255"/>
      <c r="L163" s="255"/>
      <c r="M163" s="255"/>
      <c r="N163" s="255"/>
      <c r="O163" s="255"/>
      <c r="P163" s="255"/>
    </row>
    <row r="164" spans="1:16">
      <c r="A164" s="629"/>
      <c r="B164" s="623"/>
      <c r="C164" s="327" t="s">
        <v>2382</v>
      </c>
      <c r="D164" s="632"/>
      <c r="E164" s="632"/>
      <c r="F164" s="632"/>
      <c r="G164" s="629"/>
      <c r="H164" s="626"/>
      <c r="I164" s="626"/>
      <c r="J164" s="629"/>
      <c r="K164" s="255"/>
      <c r="L164" s="255"/>
      <c r="M164" s="255"/>
      <c r="N164" s="255"/>
      <c r="O164" s="255"/>
      <c r="P164" s="255"/>
    </row>
    <row r="165" spans="1:16">
      <c r="A165" s="630"/>
      <c r="B165" s="621"/>
      <c r="C165" s="326" t="s">
        <v>2381</v>
      </c>
      <c r="D165" s="630" t="s">
        <v>2386</v>
      </c>
      <c r="E165" s="630" t="s">
        <v>2387</v>
      </c>
      <c r="F165" s="630" t="s">
        <v>2388</v>
      </c>
      <c r="G165" s="627">
        <v>3800</v>
      </c>
      <c r="H165" s="624">
        <v>2850</v>
      </c>
      <c r="I165" s="624">
        <v>950</v>
      </c>
      <c r="J165" s="630"/>
      <c r="K165" s="255"/>
      <c r="L165" s="255"/>
      <c r="M165" s="255"/>
      <c r="N165" s="255"/>
      <c r="O165" s="255"/>
      <c r="P165" s="255"/>
    </row>
    <row r="166" spans="1:16">
      <c r="A166" s="631"/>
      <c r="B166" s="622"/>
      <c r="C166" s="257"/>
      <c r="D166" s="631"/>
      <c r="E166" s="631"/>
      <c r="F166" s="631"/>
      <c r="G166" s="628"/>
      <c r="H166" s="625"/>
      <c r="I166" s="625"/>
      <c r="J166" s="631"/>
      <c r="K166" s="255"/>
      <c r="L166" s="255"/>
      <c r="M166" s="255"/>
      <c r="N166" s="255"/>
      <c r="O166" s="255"/>
      <c r="P166" s="255"/>
    </row>
    <row r="167" spans="1:16">
      <c r="A167" s="632"/>
      <c r="B167" s="623"/>
      <c r="C167" s="327" t="s">
        <v>2382</v>
      </c>
      <c r="D167" s="632"/>
      <c r="E167" s="632"/>
      <c r="F167" s="632"/>
      <c r="G167" s="629"/>
      <c r="H167" s="626"/>
      <c r="I167" s="626"/>
      <c r="J167" s="632"/>
      <c r="K167" s="255"/>
      <c r="L167" s="255"/>
      <c r="M167" s="255"/>
      <c r="N167" s="255"/>
      <c r="O167" s="255"/>
      <c r="P167" s="255"/>
    </row>
    <row r="168" spans="1:16">
      <c r="A168" s="259"/>
      <c r="B168" s="322"/>
      <c r="C168" s="259"/>
      <c r="D168" s="259"/>
      <c r="E168" s="259"/>
      <c r="F168" s="259"/>
      <c r="G168" s="263">
        <v>10700</v>
      </c>
      <c r="H168" s="263">
        <v>7650</v>
      </c>
      <c r="I168" s="323">
        <v>3050</v>
      </c>
      <c r="J168" s="259"/>
      <c r="K168" s="255"/>
      <c r="L168" s="255"/>
      <c r="M168" s="255"/>
      <c r="N168" s="255"/>
      <c r="O168" s="255"/>
      <c r="P168" s="255"/>
    </row>
    <row r="169" spans="1:16">
      <c r="A169" s="325"/>
      <c r="B169" s="256"/>
      <c r="C169" s="255"/>
      <c r="D169" s="255"/>
      <c r="E169" s="255"/>
      <c r="F169" s="255"/>
      <c r="G169" s="255"/>
      <c r="H169" s="255"/>
      <c r="I169" s="255"/>
      <c r="J169" s="255"/>
      <c r="K169" s="255"/>
      <c r="L169" s="255"/>
      <c r="M169" s="255"/>
      <c r="N169" s="255"/>
      <c r="O169" s="255"/>
      <c r="P169" s="255"/>
    </row>
    <row r="170" spans="1:16">
      <c r="A170" s="255"/>
      <c r="B170" s="256"/>
      <c r="C170" s="255"/>
      <c r="D170" s="255"/>
      <c r="E170" s="255"/>
      <c r="F170" s="255"/>
      <c r="G170" s="255"/>
      <c r="H170" s="255"/>
      <c r="I170" s="255"/>
      <c r="J170" s="255"/>
      <c r="K170" s="255"/>
      <c r="L170" s="255"/>
      <c r="M170" s="255"/>
      <c r="N170" s="255"/>
      <c r="O170" s="255"/>
      <c r="P170" s="255"/>
    </row>
    <row r="171" spans="1:16" ht="31.8">
      <c r="A171" s="255"/>
      <c r="B171" s="259" t="s">
        <v>2389</v>
      </c>
      <c r="C171" s="328" t="s">
        <v>2390</v>
      </c>
      <c r="D171" s="258" t="s">
        <v>2391</v>
      </c>
      <c r="E171" s="258" t="s">
        <v>2392</v>
      </c>
      <c r="F171" s="258" t="s">
        <v>2393</v>
      </c>
      <c r="G171" s="258" t="s">
        <v>2017</v>
      </c>
      <c r="H171" s="258" t="s">
        <v>2179</v>
      </c>
      <c r="I171" s="260" t="s">
        <v>2369</v>
      </c>
      <c r="J171" s="260" t="s">
        <v>2394</v>
      </c>
      <c r="K171" s="255"/>
      <c r="L171" s="255"/>
      <c r="M171" s="255"/>
      <c r="N171" s="255"/>
      <c r="O171" s="255"/>
      <c r="P171" s="255"/>
    </row>
    <row r="172" spans="1:16">
      <c r="A172" s="255"/>
      <c r="B172" s="259" t="s">
        <v>2395</v>
      </c>
      <c r="C172" s="324">
        <v>192</v>
      </c>
      <c r="D172" s="259" t="s">
        <v>2396</v>
      </c>
      <c r="E172" s="263">
        <v>6484</v>
      </c>
      <c r="F172" s="259"/>
      <c r="G172" s="259" t="s">
        <v>2397</v>
      </c>
      <c r="H172" s="263">
        <v>500</v>
      </c>
      <c r="I172" s="259" t="s">
        <v>2398</v>
      </c>
      <c r="J172" s="263">
        <v>500</v>
      </c>
      <c r="K172" s="255"/>
      <c r="L172" s="255"/>
      <c r="M172" s="255"/>
      <c r="N172" s="255"/>
      <c r="O172" s="255"/>
      <c r="P172" s="255"/>
    </row>
    <row r="173" spans="1:16">
      <c r="A173" s="255"/>
      <c r="B173" s="259"/>
      <c r="C173" s="322"/>
      <c r="D173" s="259"/>
      <c r="E173" s="263">
        <v>8262</v>
      </c>
      <c r="F173" s="259"/>
      <c r="G173" s="259" t="s">
        <v>2399</v>
      </c>
      <c r="H173" s="263">
        <v>450</v>
      </c>
      <c r="I173" s="259" t="s">
        <v>2398</v>
      </c>
      <c r="J173" s="263">
        <v>450</v>
      </c>
      <c r="K173" s="255"/>
      <c r="L173" s="255"/>
      <c r="M173" s="255"/>
      <c r="N173" s="255"/>
      <c r="O173" s="255"/>
      <c r="P173" s="255"/>
    </row>
    <row r="174" spans="1:16">
      <c r="A174" s="255"/>
      <c r="B174" s="259"/>
      <c r="C174" s="322"/>
      <c r="D174" s="259"/>
      <c r="E174" s="263">
        <v>8556</v>
      </c>
      <c r="F174" s="259"/>
      <c r="G174" s="259" t="s">
        <v>2400</v>
      </c>
      <c r="H174" s="263">
        <v>300</v>
      </c>
      <c r="I174" s="259" t="s">
        <v>2398</v>
      </c>
      <c r="J174" s="263">
        <v>300</v>
      </c>
      <c r="K174" s="255"/>
      <c r="L174" s="255"/>
      <c r="M174" s="255"/>
      <c r="N174" s="255"/>
      <c r="O174" s="255"/>
      <c r="P174" s="255"/>
    </row>
    <row r="175" spans="1:16">
      <c r="A175" s="255"/>
      <c r="B175" s="259"/>
      <c r="C175" s="322"/>
      <c r="D175" s="259"/>
      <c r="E175" s="263">
        <v>7027</v>
      </c>
      <c r="F175" s="259"/>
      <c r="G175" s="259" t="s">
        <v>2401</v>
      </c>
      <c r="H175" s="263">
        <v>50</v>
      </c>
      <c r="I175" s="259" t="s">
        <v>2398</v>
      </c>
      <c r="J175" s="263">
        <v>50</v>
      </c>
      <c r="K175" s="255"/>
      <c r="L175" s="255"/>
      <c r="M175" s="255"/>
      <c r="N175" s="255"/>
      <c r="O175" s="255"/>
      <c r="P175" s="255"/>
    </row>
    <row r="176" spans="1:16">
      <c r="A176" s="255"/>
      <c r="B176" s="259"/>
      <c r="C176" s="322"/>
      <c r="D176" s="259"/>
      <c r="E176" s="259"/>
      <c r="F176" s="259"/>
      <c r="G176" s="259"/>
      <c r="H176" s="263">
        <v>1300</v>
      </c>
      <c r="I176" s="259"/>
      <c r="J176" s="263">
        <v>1300</v>
      </c>
      <c r="K176" s="255"/>
      <c r="L176" s="255"/>
      <c r="M176" s="255"/>
      <c r="N176" s="255"/>
      <c r="O176" s="255"/>
      <c r="P176" s="255"/>
    </row>
  </sheetData>
  <mergeCells count="86">
    <mergeCell ref="A1:P1"/>
    <mergeCell ref="A2:P2"/>
    <mergeCell ref="H162:H164"/>
    <mergeCell ref="I162:I164"/>
    <mergeCell ref="J162:J164"/>
    <mergeCell ref="B158:B160"/>
    <mergeCell ref="D158:D160"/>
    <mergeCell ref="D162:D164"/>
    <mergeCell ref="E162:E164"/>
    <mergeCell ref="F162:F164"/>
    <mergeCell ref="G162:G164"/>
    <mergeCell ref="A162:A164"/>
    <mergeCell ref="B162:B164"/>
    <mergeCell ref="A65:A67"/>
    <mergeCell ref="B65:B67"/>
    <mergeCell ref="C65:C67"/>
    <mergeCell ref="I165:I167"/>
    <mergeCell ref="J165:J167"/>
    <mergeCell ref="A165:A167"/>
    <mergeCell ref="B165:B167"/>
    <mergeCell ref="D165:D167"/>
    <mergeCell ref="E165:E167"/>
    <mergeCell ref="F165:F167"/>
    <mergeCell ref="G165:G167"/>
    <mergeCell ref="H165:H167"/>
    <mergeCell ref="H158:H160"/>
    <mergeCell ref="I158:I160"/>
    <mergeCell ref="J158:J160"/>
    <mergeCell ref="A68:A69"/>
    <mergeCell ref="B68:B69"/>
    <mergeCell ref="C68:C69"/>
    <mergeCell ref="A158:A160"/>
    <mergeCell ref="E158:E160"/>
    <mergeCell ref="F158:F160"/>
    <mergeCell ref="G158:G160"/>
    <mergeCell ref="A58:A61"/>
    <mergeCell ref="B58:B61"/>
    <mergeCell ref="C58:C61"/>
    <mergeCell ref="A62:A64"/>
    <mergeCell ref="B62:B64"/>
    <mergeCell ref="C62:C64"/>
    <mergeCell ref="A52:A54"/>
    <mergeCell ref="B52:B54"/>
    <mergeCell ref="C52:C54"/>
    <mergeCell ref="A55:A57"/>
    <mergeCell ref="B55:B57"/>
    <mergeCell ref="C55:C57"/>
    <mergeCell ref="A47:A49"/>
    <mergeCell ref="B47:B49"/>
    <mergeCell ref="C47:C49"/>
    <mergeCell ref="A50:A51"/>
    <mergeCell ref="B50:B51"/>
    <mergeCell ref="C50:C51"/>
    <mergeCell ref="A40:A42"/>
    <mergeCell ref="B40:B42"/>
    <mergeCell ref="C40:C42"/>
    <mergeCell ref="A43:A46"/>
    <mergeCell ref="B43:B46"/>
    <mergeCell ref="C43:C46"/>
    <mergeCell ref="A34:A36"/>
    <mergeCell ref="B34:B36"/>
    <mergeCell ref="C34:C36"/>
    <mergeCell ref="A37:A39"/>
    <mergeCell ref="B37:B39"/>
    <mergeCell ref="C37:C39"/>
    <mergeCell ref="A28:A30"/>
    <mergeCell ref="B28:B30"/>
    <mergeCell ref="C28:C30"/>
    <mergeCell ref="A31:A33"/>
    <mergeCell ref="B31:B33"/>
    <mergeCell ref="C31:C33"/>
    <mergeCell ref="C19:C21"/>
    <mergeCell ref="A22:A24"/>
    <mergeCell ref="B22:B24"/>
    <mergeCell ref="C22:C24"/>
    <mergeCell ref="A25:A27"/>
    <mergeCell ref="B25:B27"/>
    <mergeCell ref="C25:C27"/>
    <mergeCell ref="A19:A21"/>
    <mergeCell ref="B19:B21"/>
    <mergeCell ref="A6:A8"/>
    <mergeCell ref="B6:B8"/>
    <mergeCell ref="C6:C8"/>
    <mergeCell ref="A16:A18"/>
    <mergeCell ref="B16:B18"/>
    <mergeCell ref="C16:C18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45"/>
  <sheetViews>
    <sheetView workbookViewId="0">
      <selection sqref="A1:I1"/>
    </sheetView>
  </sheetViews>
  <sheetFormatPr defaultRowHeight="14.4"/>
  <cols>
    <col min="1" max="1" width="4.6640625" style="223" customWidth="1"/>
    <col min="2" max="2" width="6.21875" customWidth="1"/>
    <col min="6" max="6" width="7.5546875" customWidth="1"/>
    <col min="7" max="7" width="7.21875" customWidth="1"/>
    <col min="8" max="8" width="8.88671875" customWidth="1"/>
    <col min="9" max="9" width="6" customWidth="1"/>
    <col min="11" max="11" width="7.21875" customWidth="1"/>
    <col min="12" max="12" width="6.21875" customWidth="1"/>
    <col min="13" max="13" width="5.77734375" customWidth="1"/>
    <col min="14" max="14" width="6.21875" customWidth="1"/>
  </cols>
  <sheetData>
    <row r="1" spans="1:9">
      <c r="A1" s="550" t="s">
        <v>2687</v>
      </c>
      <c r="B1" s="550"/>
      <c r="C1" s="550"/>
      <c r="D1" s="550"/>
      <c r="E1" s="550"/>
      <c r="F1" s="550"/>
      <c r="G1" s="550"/>
      <c r="H1" s="550"/>
      <c r="I1" s="550"/>
    </row>
    <row r="2" spans="1:9" ht="31.8" customHeight="1">
      <c r="A2" s="633" t="s">
        <v>2404</v>
      </c>
      <c r="B2" s="634"/>
      <c r="C2" s="634"/>
      <c r="D2" s="634"/>
      <c r="E2" s="634"/>
      <c r="F2" s="634"/>
      <c r="G2" s="634"/>
      <c r="H2" s="634"/>
      <c r="I2" s="635"/>
    </row>
    <row r="3" spans="1:9" ht="42">
      <c r="A3" s="258" t="s">
        <v>2128</v>
      </c>
      <c r="B3" s="259"/>
      <c r="C3" s="258" t="s">
        <v>2405</v>
      </c>
      <c r="D3" s="260" t="s">
        <v>2406</v>
      </c>
      <c r="E3" s="260" t="s">
        <v>2407</v>
      </c>
      <c r="F3" s="258" t="s">
        <v>2408</v>
      </c>
      <c r="G3" s="260" t="s">
        <v>2017</v>
      </c>
      <c r="H3" s="260" t="s">
        <v>2409</v>
      </c>
      <c r="I3" s="258" t="s">
        <v>5</v>
      </c>
    </row>
    <row r="4" spans="1:9">
      <c r="A4" s="261">
        <v>1</v>
      </c>
      <c r="B4" s="259"/>
      <c r="C4" s="261">
        <v>2</v>
      </c>
      <c r="D4" s="262">
        <v>3</v>
      </c>
      <c r="E4" s="261">
        <v>4</v>
      </c>
      <c r="F4" s="261">
        <v>5</v>
      </c>
      <c r="G4" s="262">
        <v>6</v>
      </c>
      <c r="H4" s="261">
        <v>7</v>
      </c>
      <c r="I4" s="261">
        <v>8</v>
      </c>
    </row>
    <row r="5" spans="1:9" ht="31.8">
      <c r="A5" s="263">
        <v>1</v>
      </c>
      <c r="B5" s="263">
        <v>1</v>
      </c>
      <c r="C5" s="263">
        <v>1</v>
      </c>
      <c r="D5" s="264" t="s">
        <v>2410</v>
      </c>
      <c r="E5" s="259" t="s">
        <v>2411</v>
      </c>
      <c r="F5" s="259" t="s">
        <v>2412</v>
      </c>
      <c r="G5" s="264" t="s">
        <v>2413</v>
      </c>
      <c r="H5" s="263" t="s">
        <v>2414</v>
      </c>
      <c r="I5" s="259"/>
    </row>
    <row r="6" spans="1:9" ht="31.8">
      <c r="A6" s="263">
        <v>2</v>
      </c>
      <c r="B6" s="263">
        <v>2</v>
      </c>
      <c r="C6" s="263">
        <v>1</v>
      </c>
      <c r="D6" s="264" t="s">
        <v>2415</v>
      </c>
      <c r="E6" s="259" t="s">
        <v>2416</v>
      </c>
      <c r="F6" s="259" t="s">
        <v>2412</v>
      </c>
      <c r="G6" s="264" t="s">
        <v>2417</v>
      </c>
      <c r="H6" s="263" t="s">
        <v>2418</v>
      </c>
      <c r="I6" s="259"/>
    </row>
    <row r="7" spans="1:9" ht="21.6">
      <c r="A7" s="263">
        <v>3</v>
      </c>
      <c r="B7" s="263">
        <v>3</v>
      </c>
      <c r="C7" s="263">
        <v>2</v>
      </c>
      <c r="D7" s="264" t="s">
        <v>2419</v>
      </c>
      <c r="E7" s="259" t="s">
        <v>2420</v>
      </c>
      <c r="F7" s="259" t="s">
        <v>2421</v>
      </c>
      <c r="G7" s="264" t="s">
        <v>2422</v>
      </c>
      <c r="H7" s="263" t="s">
        <v>2423</v>
      </c>
      <c r="I7" s="259"/>
    </row>
    <row r="8" spans="1:9" ht="21.6">
      <c r="A8" s="263">
        <v>4</v>
      </c>
      <c r="B8" s="263">
        <v>4</v>
      </c>
      <c r="C8" s="263">
        <v>2</v>
      </c>
      <c r="D8" s="264" t="s">
        <v>2424</v>
      </c>
      <c r="E8" s="259" t="s">
        <v>2425</v>
      </c>
      <c r="F8" s="259" t="s">
        <v>2421</v>
      </c>
      <c r="G8" s="264" t="s">
        <v>2426</v>
      </c>
      <c r="H8" s="263" t="s">
        <v>2427</v>
      </c>
      <c r="I8" s="259"/>
    </row>
    <row r="9" spans="1:9" ht="21.6">
      <c r="A9" s="263">
        <v>5</v>
      </c>
      <c r="B9" s="263">
        <v>5</v>
      </c>
      <c r="C9" s="263">
        <v>5</v>
      </c>
      <c r="D9" s="264" t="s">
        <v>2428</v>
      </c>
      <c r="E9" s="259" t="s">
        <v>2420</v>
      </c>
      <c r="F9" s="259" t="s">
        <v>2421</v>
      </c>
      <c r="G9" s="264" t="s">
        <v>2422</v>
      </c>
      <c r="H9" s="263" t="s">
        <v>2423</v>
      </c>
      <c r="I9" s="259"/>
    </row>
    <row r="10" spans="1:9" ht="31.8">
      <c r="A10" s="263">
        <v>6</v>
      </c>
      <c r="B10" s="263">
        <v>6</v>
      </c>
      <c r="C10" s="263">
        <v>6</v>
      </c>
      <c r="D10" s="264" t="s">
        <v>2429</v>
      </c>
      <c r="E10" s="259" t="s">
        <v>2430</v>
      </c>
      <c r="F10" s="259" t="s">
        <v>2421</v>
      </c>
      <c r="G10" s="264" t="s">
        <v>2431</v>
      </c>
      <c r="H10" s="263" t="s">
        <v>2432</v>
      </c>
      <c r="I10" s="259"/>
    </row>
    <row r="11" spans="1:9" ht="21.6">
      <c r="A11" s="263">
        <v>7</v>
      </c>
      <c r="B11" s="263">
        <v>7</v>
      </c>
      <c r="C11" s="263">
        <v>6</v>
      </c>
      <c r="D11" s="264" t="s">
        <v>2433</v>
      </c>
      <c r="E11" s="259" t="s">
        <v>2434</v>
      </c>
      <c r="F11" s="259" t="s">
        <v>2421</v>
      </c>
      <c r="G11" s="264" t="s">
        <v>2435</v>
      </c>
      <c r="H11" s="265">
        <v>89172</v>
      </c>
      <c r="I11" s="259"/>
    </row>
    <row r="12" spans="1:9" ht="31.8">
      <c r="A12" s="263">
        <v>8</v>
      </c>
      <c r="B12" s="263">
        <v>8</v>
      </c>
      <c r="C12" s="263">
        <v>4</v>
      </c>
      <c r="D12" s="264" t="s">
        <v>2436</v>
      </c>
      <c r="E12" s="259" t="s">
        <v>2437</v>
      </c>
      <c r="F12" s="259" t="s">
        <v>2421</v>
      </c>
      <c r="G12" s="264" t="s">
        <v>2438</v>
      </c>
      <c r="H12" s="263" t="s">
        <v>2439</v>
      </c>
      <c r="I12" s="259"/>
    </row>
    <row r="13" spans="1:9" ht="21.6">
      <c r="A13" s="263">
        <v>9</v>
      </c>
      <c r="B13" s="263">
        <v>9</v>
      </c>
      <c r="C13" s="263">
        <v>4</v>
      </c>
      <c r="D13" s="264" t="s">
        <v>2440</v>
      </c>
      <c r="E13" s="259" t="s">
        <v>2441</v>
      </c>
      <c r="F13" s="259" t="s">
        <v>2421</v>
      </c>
      <c r="G13" s="264" t="s">
        <v>2442</v>
      </c>
      <c r="H13" s="263" t="s">
        <v>2443</v>
      </c>
      <c r="I13" s="259"/>
    </row>
    <row r="14" spans="1:9" ht="31.8">
      <c r="A14" s="263">
        <v>10</v>
      </c>
      <c r="B14" s="263">
        <v>10</v>
      </c>
      <c r="C14" s="263">
        <v>7</v>
      </c>
      <c r="D14" s="264" t="s">
        <v>2444</v>
      </c>
      <c r="E14" s="259" t="s">
        <v>2445</v>
      </c>
      <c r="F14" s="259" t="s">
        <v>2421</v>
      </c>
      <c r="G14" s="264" t="s">
        <v>2446</v>
      </c>
      <c r="H14" s="263" t="s">
        <v>2447</v>
      </c>
      <c r="I14" s="259"/>
    </row>
    <row r="15" spans="1:9" ht="31.8">
      <c r="A15" s="263">
        <v>11</v>
      </c>
      <c r="B15" s="263">
        <v>11</v>
      </c>
      <c r="C15" s="263">
        <v>11</v>
      </c>
      <c r="D15" s="264" t="s">
        <v>2448</v>
      </c>
      <c r="E15" s="259" t="s">
        <v>2449</v>
      </c>
      <c r="F15" s="259" t="s">
        <v>2421</v>
      </c>
      <c r="G15" s="264" t="s">
        <v>2450</v>
      </c>
      <c r="H15" s="263" t="s">
        <v>2451</v>
      </c>
      <c r="I15" s="259"/>
    </row>
    <row r="16" spans="1:9" ht="21.6">
      <c r="A16" s="263">
        <v>12</v>
      </c>
      <c r="B16" s="263">
        <v>12</v>
      </c>
      <c r="C16" s="263">
        <v>10</v>
      </c>
      <c r="D16" s="264" t="s">
        <v>2452</v>
      </c>
      <c r="E16" s="259" t="s">
        <v>2453</v>
      </c>
      <c r="F16" s="259" t="s">
        <v>2421</v>
      </c>
      <c r="G16" s="264" t="s">
        <v>2454</v>
      </c>
      <c r="H16" s="263" t="s">
        <v>2455</v>
      </c>
      <c r="I16" s="259"/>
    </row>
    <row r="17" spans="1:9" ht="31.8">
      <c r="A17" s="263">
        <v>13</v>
      </c>
      <c r="B17" s="263">
        <v>13</v>
      </c>
      <c r="C17" s="263">
        <v>10</v>
      </c>
      <c r="D17" s="264" t="s">
        <v>2456</v>
      </c>
      <c r="E17" s="259" t="s">
        <v>2453</v>
      </c>
      <c r="F17" s="259" t="s">
        <v>2421</v>
      </c>
      <c r="G17" s="264" t="s">
        <v>2457</v>
      </c>
      <c r="H17" s="263" t="s">
        <v>2455</v>
      </c>
      <c r="I17" s="259"/>
    </row>
    <row r="18" spans="1:9" ht="21.6">
      <c r="A18" s="263">
        <v>14</v>
      </c>
      <c r="B18" s="263">
        <v>14</v>
      </c>
      <c r="C18" s="263">
        <v>12</v>
      </c>
      <c r="D18" s="264" t="s">
        <v>2458</v>
      </c>
      <c r="E18" s="259" t="s">
        <v>2449</v>
      </c>
      <c r="F18" s="259" t="s">
        <v>2421</v>
      </c>
      <c r="G18" s="264" t="s">
        <v>2459</v>
      </c>
      <c r="H18" s="263" t="s">
        <v>2451</v>
      </c>
      <c r="I18" s="259"/>
    </row>
    <row r="19" spans="1:9" ht="21.6">
      <c r="A19" s="263">
        <v>15</v>
      </c>
      <c r="B19" s="263">
        <v>15</v>
      </c>
      <c r="C19" s="263">
        <v>12</v>
      </c>
      <c r="D19" s="264" t="s">
        <v>2460</v>
      </c>
      <c r="E19" s="259" t="s">
        <v>2461</v>
      </c>
      <c r="F19" s="259" t="s">
        <v>2421</v>
      </c>
      <c r="G19" s="264" t="s">
        <v>2462</v>
      </c>
      <c r="H19" s="263" t="s">
        <v>2463</v>
      </c>
      <c r="I19" s="259"/>
    </row>
    <row r="20" spans="1:9" ht="21.6">
      <c r="A20" s="263">
        <v>16</v>
      </c>
      <c r="B20" s="263">
        <v>16</v>
      </c>
      <c r="C20" s="263">
        <v>12</v>
      </c>
      <c r="D20" s="264" t="s">
        <v>2464</v>
      </c>
      <c r="E20" s="259" t="s">
        <v>2465</v>
      </c>
      <c r="F20" s="259" t="s">
        <v>2421</v>
      </c>
      <c r="G20" s="264" t="s">
        <v>2435</v>
      </c>
      <c r="H20" s="265">
        <v>89172</v>
      </c>
      <c r="I20" s="259"/>
    </row>
    <row r="21" spans="1:9" ht="31.8">
      <c r="A21" s="263">
        <v>17</v>
      </c>
      <c r="B21" s="263">
        <v>17</v>
      </c>
      <c r="C21" s="263">
        <v>14</v>
      </c>
      <c r="D21" s="264" t="s">
        <v>2466</v>
      </c>
      <c r="E21" s="259" t="s">
        <v>2467</v>
      </c>
      <c r="F21" s="259" t="s">
        <v>2421</v>
      </c>
      <c r="G21" s="264" t="s">
        <v>2468</v>
      </c>
      <c r="H21" s="263" t="s">
        <v>2469</v>
      </c>
      <c r="I21" s="259"/>
    </row>
    <row r="22" spans="1:9" ht="31.8">
      <c r="A22" s="263">
        <v>18</v>
      </c>
      <c r="B22" s="263">
        <v>18</v>
      </c>
      <c r="C22" s="263">
        <v>15</v>
      </c>
      <c r="D22" s="264" t="s">
        <v>2470</v>
      </c>
      <c r="E22" s="259" t="s">
        <v>2471</v>
      </c>
      <c r="F22" s="259" t="s">
        <v>2421</v>
      </c>
      <c r="G22" s="264" t="s">
        <v>2472</v>
      </c>
      <c r="H22" s="265">
        <v>74860</v>
      </c>
      <c r="I22" s="259"/>
    </row>
    <row r="23" spans="1:9" ht="31.8">
      <c r="A23" s="263">
        <v>19</v>
      </c>
      <c r="B23" s="263">
        <v>19</v>
      </c>
      <c r="C23" s="263">
        <v>15</v>
      </c>
      <c r="D23" s="264" t="s">
        <v>2473</v>
      </c>
      <c r="E23" s="259" t="s">
        <v>2474</v>
      </c>
      <c r="F23" s="259" t="s">
        <v>2421</v>
      </c>
      <c r="G23" s="264" t="s">
        <v>2475</v>
      </c>
      <c r="H23" s="263" t="s">
        <v>2476</v>
      </c>
      <c r="I23" s="259"/>
    </row>
    <row r="24" spans="1:9" ht="31.8">
      <c r="A24" s="263">
        <v>20</v>
      </c>
      <c r="B24" s="263">
        <v>20</v>
      </c>
      <c r="C24" s="263">
        <v>62</v>
      </c>
      <c r="D24" s="264" t="s">
        <v>2477</v>
      </c>
      <c r="E24" s="259" t="s">
        <v>2478</v>
      </c>
      <c r="F24" s="259" t="s">
        <v>2421</v>
      </c>
      <c r="G24" s="264" t="s">
        <v>2479</v>
      </c>
      <c r="H24" s="265">
        <v>93577</v>
      </c>
      <c r="I24" s="259"/>
    </row>
    <row r="25" spans="1:9" ht="31.8">
      <c r="A25" s="263">
        <v>21</v>
      </c>
      <c r="B25" s="263">
        <v>21</v>
      </c>
      <c r="C25" s="263">
        <v>72</v>
      </c>
      <c r="D25" s="264" t="s">
        <v>2480</v>
      </c>
      <c r="E25" s="259" t="s">
        <v>2481</v>
      </c>
      <c r="F25" s="259" t="s">
        <v>2482</v>
      </c>
      <c r="G25" s="264" t="s">
        <v>2483</v>
      </c>
      <c r="H25" s="263" t="s">
        <v>2484</v>
      </c>
      <c r="I25" s="259"/>
    </row>
    <row r="26" spans="1:9" ht="31.8">
      <c r="A26" s="263">
        <v>22</v>
      </c>
      <c r="B26" s="263">
        <v>22</v>
      </c>
      <c r="C26" s="263">
        <v>81</v>
      </c>
      <c r="D26" s="264" t="s">
        <v>2485</v>
      </c>
      <c r="E26" s="259" t="s">
        <v>2486</v>
      </c>
      <c r="F26" s="259" t="s">
        <v>2421</v>
      </c>
      <c r="G26" s="264" t="s">
        <v>2487</v>
      </c>
      <c r="H26" s="263" t="s">
        <v>2488</v>
      </c>
      <c r="I26" s="259"/>
    </row>
    <row r="27" spans="1:9" ht="31.8">
      <c r="A27" s="263">
        <v>23</v>
      </c>
      <c r="B27" s="263">
        <v>23</v>
      </c>
      <c r="C27" s="263">
        <v>81</v>
      </c>
      <c r="D27" s="264" t="s">
        <v>2489</v>
      </c>
      <c r="E27" s="259" t="s">
        <v>2490</v>
      </c>
      <c r="F27" s="259" t="s">
        <v>2421</v>
      </c>
      <c r="G27" s="264" t="s">
        <v>2491</v>
      </c>
      <c r="H27" s="263" t="s">
        <v>2492</v>
      </c>
      <c r="I27" s="259"/>
    </row>
    <row r="28" spans="1:9" ht="42">
      <c r="A28" s="263">
        <v>24</v>
      </c>
      <c r="B28" s="263">
        <v>24</v>
      </c>
      <c r="C28" s="263">
        <v>62</v>
      </c>
      <c r="D28" s="264" t="s">
        <v>2493</v>
      </c>
      <c r="E28" s="259" t="s">
        <v>2494</v>
      </c>
      <c r="F28" s="259" t="s">
        <v>2421</v>
      </c>
      <c r="G28" s="264" t="s">
        <v>2495</v>
      </c>
      <c r="H28" s="263" t="s">
        <v>2496</v>
      </c>
      <c r="I28" s="259"/>
    </row>
    <row r="29" spans="1:9" ht="21.6">
      <c r="A29" s="263">
        <v>25</v>
      </c>
      <c r="B29" s="263">
        <v>25</v>
      </c>
      <c r="C29" s="263">
        <v>32</v>
      </c>
      <c r="D29" s="264" t="s">
        <v>2497</v>
      </c>
      <c r="E29" s="259" t="s">
        <v>2498</v>
      </c>
      <c r="F29" s="259" t="s">
        <v>2412</v>
      </c>
      <c r="G29" s="264" t="s">
        <v>2499</v>
      </c>
      <c r="H29" s="265">
        <v>59861</v>
      </c>
      <c r="I29" s="259"/>
    </row>
    <row r="30" spans="1:9" ht="31.8">
      <c r="A30" s="263">
        <v>26</v>
      </c>
      <c r="B30" s="263">
        <v>26</v>
      </c>
      <c r="C30" s="263">
        <v>21</v>
      </c>
      <c r="D30" s="264" t="s">
        <v>2500</v>
      </c>
      <c r="E30" s="259" t="s">
        <v>2501</v>
      </c>
      <c r="F30" s="259" t="s">
        <v>2412</v>
      </c>
      <c r="G30" s="264" t="s">
        <v>2502</v>
      </c>
      <c r="H30" s="263" t="s">
        <v>2503</v>
      </c>
      <c r="I30" s="259"/>
    </row>
    <row r="31" spans="1:9" ht="21.6">
      <c r="A31" s="263">
        <v>27</v>
      </c>
      <c r="B31" s="263">
        <v>27</v>
      </c>
      <c r="C31" s="263">
        <v>16</v>
      </c>
      <c r="D31" s="264" t="s">
        <v>2504</v>
      </c>
      <c r="E31" s="259" t="s">
        <v>2505</v>
      </c>
      <c r="F31" s="259" t="s">
        <v>2506</v>
      </c>
      <c r="G31" s="264" t="s">
        <v>2507</v>
      </c>
      <c r="H31" s="265">
        <v>63042</v>
      </c>
      <c r="I31" s="259"/>
    </row>
    <row r="32" spans="1:9" ht="31.8">
      <c r="A32" s="263">
        <v>28</v>
      </c>
      <c r="B32" s="263">
        <v>28</v>
      </c>
      <c r="C32" s="263">
        <v>16</v>
      </c>
      <c r="D32" s="264" t="s">
        <v>2508</v>
      </c>
      <c r="E32" s="259" t="s">
        <v>1777</v>
      </c>
      <c r="F32" s="259" t="s">
        <v>2509</v>
      </c>
      <c r="G32" s="264" t="s">
        <v>2510</v>
      </c>
      <c r="H32" s="265">
        <v>31742</v>
      </c>
      <c r="I32" s="259"/>
    </row>
    <row r="33" spans="1:9" ht="21.6">
      <c r="A33" s="263">
        <v>29</v>
      </c>
      <c r="B33" s="263">
        <v>29</v>
      </c>
      <c r="C33" s="263">
        <v>16</v>
      </c>
      <c r="D33" s="264" t="s">
        <v>2511</v>
      </c>
      <c r="E33" s="259" t="s">
        <v>2512</v>
      </c>
      <c r="F33" s="259" t="s">
        <v>2509</v>
      </c>
      <c r="G33" s="264" t="s">
        <v>2513</v>
      </c>
      <c r="H33" s="265">
        <v>78619</v>
      </c>
      <c r="I33" s="259"/>
    </row>
    <row r="34" spans="1:9" ht="31.8">
      <c r="A34" s="263">
        <v>30</v>
      </c>
      <c r="B34" s="263">
        <v>30</v>
      </c>
      <c r="C34" s="263">
        <v>16</v>
      </c>
      <c r="D34" s="264" t="s">
        <v>2514</v>
      </c>
      <c r="E34" s="259" t="s">
        <v>2512</v>
      </c>
      <c r="F34" s="259" t="s">
        <v>2509</v>
      </c>
      <c r="G34" s="264" t="s">
        <v>2513</v>
      </c>
      <c r="H34" s="265">
        <v>78619</v>
      </c>
      <c r="I34" s="259"/>
    </row>
    <row r="35" spans="1:9" ht="31.8">
      <c r="A35" s="263">
        <v>31</v>
      </c>
      <c r="B35" s="263">
        <v>31</v>
      </c>
      <c r="C35" s="263">
        <v>16</v>
      </c>
      <c r="D35" s="264" t="s">
        <v>2515</v>
      </c>
      <c r="E35" s="259" t="s">
        <v>2512</v>
      </c>
      <c r="F35" s="259" t="s">
        <v>2509</v>
      </c>
      <c r="G35" s="264" t="s">
        <v>2516</v>
      </c>
      <c r="H35" s="265">
        <v>78619</v>
      </c>
      <c r="I35" s="259"/>
    </row>
    <row r="36" spans="1:9" ht="21.6">
      <c r="A36" s="263">
        <v>32</v>
      </c>
      <c r="B36" s="263">
        <v>32</v>
      </c>
      <c r="C36" s="263">
        <v>16</v>
      </c>
      <c r="D36" s="264" t="s">
        <v>2517</v>
      </c>
      <c r="E36" s="259" t="s">
        <v>1675</v>
      </c>
      <c r="F36" s="259" t="s">
        <v>2509</v>
      </c>
      <c r="G36" s="264" t="s">
        <v>2518</v>
      </c>
      <c r="H36" s="265">
        <v>78331</v>
      </c>
      <c r="I36" s="259"/>
    </row>
    <row r="37" spans="1:9" ht="31.8">
      <c r="A37" s="263">
        <v>33</v>
      </c>
      <c r="B37" s="263">
        <v>33</v>
      </c>
      <c r="C37" s="263">
        <v>16</v>
      </c>
      <c r="D37" s="264" t="s">
        <v>2519</v>
      </c>
      <c r="E37" s="259" t="s">
        <v>2512</v>
      </c>
      <c r="F37" s="259" t="s">
        <v>2509</v>
      </c>
      <c r="G37" s="264" t="s">
        <v>2513</v>
      </c>
      <c r="H37" s="265">
        <v>78619</v>
      </c>
      <c r="I37" s="259"/>
    </row>
    <row r="38" spans="1:9" ht="31.8">
      <c r="A38" s="263">
        <v>34</v>
      </c>
      <c r="B38" s="263">
        <v>34</v>
      </c>
      <c r="C38" s="263">
        <v>16</v>
      </c>
      <c r="D38" s="264" t="s">
        <v>2060</v>
      </c>
      <c r="E38" s="259" t="s">
        <v>2512</v>
      </c>
      <c r="F38" s="259" t="s">
        <v>2509</v>
      </c>
      <c r="G38" s="264" t="s">
        <v>2513</v>
      </c>
      <c r="H38" s="265">
        <v>78619</v>
      </c>
      <c r="I38" s="259"/>
    </row>
    <row r="39" spans="1:9" ht="31.8">
      <c r="A39" s="263">
        <v>35</v>
      </c>
      <c r="B39" s="263">
        <v>35</v>
      </c>
      <c r="C39" s="263">
        <v>16</v>
      </c>
      <c r="D39" s="264" t="s">
        <v>2520</v>
      </c>
      <c r="E39" s="259" t="s">
        <v>2512</v>
      </c>
      <c r="F39" s="259" t="s">
        <v>2509</v>
      </c>
      <c r="G39" s="264" t="s">
        <v>2516</v>
      </c>
      <c r="H39" s="265">
        <v>78619</v>
      </c>
      <c r="I39" s="259"/>
    </row>
    <row r="40" spans="1:9" ht="21.6">
      <c r="A40" s="263">
        <v>36</v>
      </c>
      <c r="B40" s="263">
        <v>36</v>
      </c>
      <c r="C40" s="263">
        <v>16</v>
      </c>
      <c r="D40" s="264" t="s">
        <v>2521</v>
      </c>
      <c r="E40" s="259" t="s">
        <v>2522</v>
      </c>
      <c r="F40" s="259" t="s">
        <v>2509</v>
      </c>
      <c r="G40" s="264" t="s">
        <v>2523</v>
      </c>
      <c r="H40" s="265">
        <v>78619</v>
      </c>
      <c r="I40" s="259"/>
    </row>
    <row r="41" spans="1:9" ht="31.8">
      <c r="A41" s="263">
        <v>37</v>
      </c>
      <c r="B41" s="263">
        <v>37</v>
      </c>
      <c r="C41" s="263">
        <v>16</v>
      </c>
      <c r="D41" s="264" t="s">
        <v>2524</v>
      </c>
      <c r="E41" s="259" t="s">
        <v>2522</v>
      </c>
      <c r="F41" s="259" t="s">
        <v>2509</v>
      </c>
      <c r="G41" s="264" t="s">
        <v>2523</v>
      </c>
      <c r="H41" s="265">
        <v>78619</v>
      </c>
      <c r="I41" s="259"/>
    </row>
    <row r="42" spans="1:9" ht="31.8">
      <c r="A42" s="263">
        <v>38</v>
      </c>
      <c r="B42" s="263">
        <v>38</v>
      </c>
      <c r="C42" s="263">
        <v>16</v>
      </c>
      <c r="D42" s="264" t="s">
        <v>2525</v>
      </c>
      <c r="E42" s="259" t="s">
        <v>2522</v>
      </c>
      <c r="F42" s="259" t="s">
        <v>2509</v>
      </c>
      <c r="G42" s="264" t="s">
        <v>2523</v>
      </c>
      <c r="H42" s="265">
        <v>78619</v>
      </c>
      <c r="I42" s="259"/>
    </row>
    <row r="43" spans="1:9" ht="31.8">
      <c r="A43" s="263">
        <v>39</v>
      </c>
      <c r="B43" s="263">
        <v>39</v>
      </c>
      <c r="C43" s="263">
        <v>16</v>
      </c>
      <c r="D43" s="264" t="s">
        <v>2526</v>
      </c>
      <c r="E43" s="259" t="s">
        <v>2522</v>
      </c>
      <c r="F43" s="259" t="s">
        <v>2509</v>
      </c>
      <c r="G43" s="264" t="s">
        <v>2523</v>
      </c>
      <c r="H43" s="265">
        <v>78619</v>
      </c>
      <c r="I43" s="259"/>
    </row>
    <row r="44" spans="1:9" ht="31.8">
      <c r="A44" s="263">
        <v>40</v>
      </c>
      <c r="B44" s="263">
        <v>40</v>
      </c>
      <c r="C44" s="263">
        <v>16</v>
      </c>
      <c r="D44" s="264" t="s">
        <v>2527</v>
      </c>
      <c r="E44" s="259" t="s">
        <v>2522</v>
      </c>
      <c r="F44" s="259" t="s">
        <v>2509</v>
      </c>
      <c r="G44" s="264" t="s">
        <v>2523</v>
      </c>
      <c r="H44" s="265">
        <v>78619</v>
      </c>
      <c r="I44" s="259"/>
    </row>
    <row r="45" spans="1:9" ht="31.8">
      <c r="A45" s="263">
        <v>41</v>
      </c>
      <c r="B45" s="263">
        <v>41</v>
      </c>
      <c r="C45" s="263">
        <v>16</v>
      </c>
      <c r="D45" s="264" t="s">
        <v>2528</v>
      </c>
      <c r="E45" s="259" t="s">
        <v>2522</v>
      </c>
      <c r="F45" s="259" t="s">
        <v>2509</v>
      </c>
      <c r="G45" s="264" t="s">
        <v>2523</v>
      </c>
      <c r="H45" s="265">
        <v>78619</v>
      </c>
      <c r="I45" s="259"/>
    </row>
    <row r="46" spans="1:9" ht="21.6">
      <c r="A46" s="263">
        <v>42</v>
      </c>
      <c r="B46" s="263">
        <v>42</v>
      </c>
      <c r="C46" s="263">
        <v>16</v>
      </c>
      <c r="D46" s="264" t="s">
        <v>2529</v>
      </c>
      <c r="E46" s="259" t="s">
        <v>2530</v>
      </c>
      <c r="F46" s="259" t="s">
        <v>2509</v>
      </c>
      <c r="G46" s="264" t="s">
        <v>2523</v>
      </c>
      <c r="H46" s="265">
        <v>78619</v>
      </c>
      <c r="I46" s="259"/>
    </row>
    <row r="47" spans="1:9" ht="31.8">
      <c r="A47" s="263">
        <v>43</v>
      </c>
      <c r="B47" s="263">
        <v>43</v>
      </c>
      <c r="C47" s="263">
        <v>16</v>
      </c>
      <c r="D47" s="264" t="s">
        <v>2531</v>
      </c>
      <c r="E47" s="259" t="s">
        <v>2522</v>
      </c>
      <c r="F47" s="259" t="s">
        <v>2509</v>
      </c>
      <c r="G47" s="264" t="s">
        <v>2532</v>
      </c>
      <c r="H47" s="265">
        <v>79989</v>
      </c>
      <c r="I47" s="259"/>
    </row>
    <row r="48" spans="1:9" ht="21.6">
      <c r="A48" s="263">
        <v>44</v>
      </c>
      <c r="B48" s="263">
        <v>44</v>
      </c>
      <c r="C48" s="263">
        <v>16</v>
      </c>
      <c r="D48" s="264" t="s">
        <v>2533</v>
      </c>
      <c r="E48" s="259" t="s">
        <v>2522</v>
      </c>
      <c r="F48" s="259" t="s">
        <v>2509</v>
      </c>
      <c r="G48" s="264" t="s">
        <v>2523</v>
      </c>
      <c r="H48" s="265">
        <v>79989</v>
      </c>
      <c r="I48" s="259"/>
    </row>
    <row r="49" spans="1:9" ht="21.6">
      <c r="A49" s="263">
        <v>45</v>
      </c>
      <c r="B49" s="263">
        <v>45</v>
      </c>
      <c r="C49" s="263">
        <v>16</v>
      </c>
      <c r="D49" s="264" t="s">
        <v>2534</v>
      </c>
      <c r="E49" s="259" t="s">
        <v>2522</v>
      </c>
      <c r="F49" s="259" t="s">
        <v>2509</v>
      </c>
      <c r="G49" s="264" t="s">
        <v>2523</v>
      </c>
      <c r="H49" s="265">
        <v>78619</v>
      </c>
      <c r="I49" s="259"/>
    </row>
    <row r="50" spans="1:9" ht="31.8">
      <c r="A50" s="263">
        <v>46</v>
      </c>
      <c r="B50" s="263">
        <v>46</v>
      </c>
      <c r="C50" s="263">
        <v>16</v>
      </c>
      <c r="D50" s="264" t="s">
        <v>2535</v>
      </c>
      <c r="E50" s="259" t="s">
        <v>2522</v>
      </c>
      <c r="F50" s="259" t="s">
        <v>2509</v>
      </c>
      <c r="G50" s="264" t="s">
        <v>2523</v>
      </c>
      <c r="H50" s="265">
        <v>78619</v>
      </c>
      <c r="I50" s="259"/>
    </row>
    <row r="51" spans="1:9" ht="31.8">
      <c r="A51" s="263">
        <v>47</v>
      </c>
      <c r="B51" s="263">
        <v>47</v>
      </c>
      <c r="C51" s="263">
        <v>16</v>
      </c>
      <c r="D51" s="264" t="s">
        <v>2536</v>
      </c>
      <c r="E51" s="259" t="s">
        <v>2522</v>
      </c>
      <c r="F51" s="259" t="s">
        <v>2509</v>
      </c>
      <c r="G51" s="264" t="s">
        <v>2523</v>
      </c>
      <c r="H51" s="265">
        <v>78619</v>
      </c>
      <c r="I51" s="259"/>
    </row>
    <row r="52" spans="1:9" ht="21.6">
      <c r="A52" s="263">
        <v>48</v>
      </c>
      <c r="B52" s="263">
        <v>48</v>
      </c>
      <c r="C52" s="263">
        <v>18</v>
      </c>
      <c r="D52" s="264" t="s">
        <v>2537</v>
      </c>
      <c r="E52" s="259" t="s">
        <v>2538</v>
      </c>
      <c r="F52" s="259" t="s">
        <v>2509</v>
      </c>
      <c r="G52" s="264" t="s">
        <v>2539</v>
      </c>
      <c r="H52" s="265">
        <v>61123</v>
      </c>
      <c r="I52" s="259"/>
    </row>
    <row r="53" spans="1:9" ht="21.6">
      <c r="A53" s="263">
        <v>49</v>
      </c>
      <c r="B53" s="263">
        <v>49</v>
      </c>
      <c r="C53" s="263">
        <v>18</v>
      </c>
      <c r="D53" s="264" t="s">
        <v>2540</v>
      </c>
      <c r="E53" s="259" t="s">
        <v>2522</v>
      </c>
      <c r="F53" s="259" t="s">
        <v>2509</v>
      </c>
      <c r="G53" s="264" t="s">
        <v>2523</v>
      </c>
      <c r="H53" s="265">
        <v>78619</v>
      </c>
      <c r="I53" s="259"/>
    </row>
    <row r="54" spans="1:9" ht="31.8">
      <c r="A54" s="263">
        <v>50</v>
      </c>
      <c r="B54" s="263">
        <v>50</v>
      </c>
      <c r="C54" s="263">
        <v>18</v>
      </c>
      <c r="D54" s="264" t="s">
        <v>2541</v>
      </c>
      <c r="E54" s="259" t="s">
        <v>2522</v>
      </c>
      <c r="F54" s="259" t="s">
        <v>2509</v>
      </c>
      <c r="G54" s="264" t="s">
        <v>2523</v>
      </c>
      <c r="H54" s="265">
        <v>78619</v>
      </c>
      <c r="I54" s="259"/>
    </row>
    <row r="55" spans="1:9" ht="31.8">
      <c r="A55" s="263">
        <v>51</v>
      </c>
      <c r="B55" s="263">
        <v>51</v>
      </c>
      <c r="C55" s="263">
        <v>18</v>
      </c>
      <c r="D55" s="264" t="s">
        <v>2542</v>
      </c>
      <c r="E55" s="259" t="s">
        <v>2543</v>
      </c>
      <c r="F55" s="259" t="s">
        <v>2509</v>
      </c>
      <c r="G55" s="264" t="s">
        <v>2544</v>
      </c>
      <c r="H55" s="265">
        <v>32950</v>
      </c>
      <c r="I55" s="259"/>
    </row>
    <row r="56" spans="1:9" ht="31.8">
      <c r="A56" s="263">
        <v>52</v>
      </c>
      <c r="B56" s="263">
        <v>52</v>
      </c>
      <c r="C56" s="263">
        <v>22</v>
      </c>
      <c r="D56" s="264" t="s">
        <v>2545</v>
      </c>
      <c r="E56" s="259" t="s">
        <v>2522</v>
      </c>
      <c r="F56" s="259" t="s">
        <v>2509</v>
      </c>
      <c r="G56" s="264" t="s">
        <v>2546</v>
      </c>
      <c r="H56" s="265">
        <v>78619</v>
      </c>
      <c r="I56" s="259"/>
    </row>
    <row r="57" spans="1:9" ht="21.6">
      <c r="A57" s="263">
        <v>53</v>
      </c>
      <c r="B57" s="263">
        <v>53</v>
      </c>
      <c r="C57" s="263">
        <v>25</v>
      </c>
      <c r="D57" s="264" t="s">
        <v>2547</v>
      </c>
      <c r="E57" s="259" t="s">
        <v>2548</v>
      </c>
      <c r="F57" s="259" t="s">
        <v>2509</v>
      </c>
      <c r="G57" s="264" t="s">
        <v>2549</v>
      </c>
      <c r="H57" s="265">
        <v>72552</v>
      </c>
      <c r="I57" s="259"/>
    </row>
    <row r="58" spans="1:9" ht="21.6">
      <c r="A58" s="263">
        <v>54</v>
      </c>
      <c r="B58" s="263">
        <v>54</v>
      </c>
      <c r="C58" s="263">
        <v>26</v>
      </c>
      <c r="D58" s="264" t="s">
        <v>2550</v>
      </c>
      <c r="E58" s="259" t="s">
        <v>2522</v>
      </c>
      <c r="F58" s="259" t="s">
        <v>2509</v>
      </c>
      <c r="G58" s="264" t="s">
        <v>2523</v>
      </c>
      <c r="H58" s="265">
        <v>78619</v>
      </c>
      <c r="I58" s="259"/>
    </row>
    <row r="59" spans="1:9" ht="31.8">
      <c r="A59" s="263">
        <v>55</v>
      </c>
      <c r="B59" s="263">
        <v>55</v>
      </c>
      <c r="C59" s="263">
        <v>34</v>
      </c>
      <c r="D59" s="264" t="s">
        <v>2551</v>
      </c>
      <c r="E59" s="259" t="s">
        <v>2420</v>
      </c>
      <c r="F59" s="259" t="s">
        <v>2509</v>
      </c>
      <c r="G59" s="264" t="s">
        <v>2552</v>
      </c>
      <c r="H59" s="263" t="s">
        <v>2553</v>
      </c>
      <c r="I59" s="259"/>
    </row>
    <row r="60" spans="1:9" ht="31.8">
      <c r="A60" s="263">
        <v>56</v>
      </c>
      <c r="B60" s="263">
        <v>56</v>
      </c>
      <c r="C60" s="263">
        <v>36</v>
      </c>
      <c r="D60" s="264" t="s">
        <v>2554</v>
      </c>
      <c r="E60" s="259" t="s">
        <v>2420</v>
      </c>
      <c r="F60" s="259" t="s">
        <v>2509</v>
      </c>
      <c r="G60" s="264" t="s">
        <v>2552</v>
      </c>
      <c r="H60" s="263" t="s">
        <v>2553</v>
      </c>
      <c r="I60" s="259"/>
    </row>
    <row r="61" spans="1:9" ht="31.8">
      <c r="A61" s="263">
        <v>57</v>
      </c>
      <c r="B61" s="263">
        <v>57</v>
      </c>
      <c r="C61" s="263">
        <v>37</v>
      </c>
      <c r="D61" s="264" t="s">
        <v>2555</v>
      </c>
      <c r="E61" s="259" t="s">
        <v>2522</v>
      </c>
      <c r="F61" s="259" t="s">
        <v>2509</v>
      </c>
      <c r="G61" s="264" t="s">
        <v>2523</v>
      </c>
      <c r="H61" s="265">
        <v>78619</v>
      </c>
      <c r="I61" s="259"/>
    </row>
    <row r="62" spans="1:9" ht="21.6">
      <c r="A62" s="263">
        <v>58</v>
      </c>
      <c r="B62" s="263">
        <v>58</v>
      </c>
      <c r="C62" s="263">
        <v>38</v>
      </c>
      <c r="D62" s="264" t="s">
        <v>2556</v>
      </c>
      <c r="E62" s="259" t="s">
        <v>2557</v>
      </c>
      <c r="F62" s="259" t="s">
        <v>2509</v>
      </c>
      <c r="G62" s="264" t="s">
        <v>2558</v>
      </c>
      <c r="H62" s="265">
        <v>38325</v>
      </c>
      <c r="I62" s="259"/>
    </row>
    <row r="63" spans="1:9" ht="21.6">
      <c r="A63" s="263">
        <v>59</v>
      </c>
      <c r="B63" s="263">
        <v>59</v>
      </c>
      <c r="C63" s="263">
        <v>38</v>
      </c>
      <c r="D63" s="264" t="s">
        <v>2559</v>
      </c>
      <c r="E63" s="259" t="s">
        <v>2560</v>
      </c>
      <c r="F63" s="259" t="s">
        <v>2509</v>
      </c>
      <c r="G63" s="264" t="s">
        <v>2561</v>
      </c>
      <c r="H63" s="265">
        <v>32347</v>
      </c>
      <c r="I63" s="259"/>
    </row>
    <row r="64" spans="1:9" ht="31.8">
      <c r="A64" s="263">
        <v>60</v>
      </c>
      <c r="B64" s="263">
        <v>60</v>
      </c>
      <c r="C64" s="263">
        <v>38</v>
      </c>
      <c r="D64" s="264" t="s">
        <v>2562</v>
      </c>
      <c r="E64" s="259" t="s">
        <v>2563</v>
      </c>
      <c r="F64" s="259" t="s">
        <v>2509</v>
      </c>
      <c r="G64" s="264" t="s">
        <v>2564</v>
      </c>
      <c r="H64" s="265">
        <v>77752</v>
      </c>
      <c r="I64" s="259"/>
    </row>
    <row r="65" spans="1:9" ht="31.8">
      <c r="A65" s="263">
        <v>61</v>
      </c>
      <c r="B65" s="263">
        <v>61</v>
      </c>
      <c r="C65" s="263">
        <v>39</v>
      </c>
      <c r="D65" s="264" t="s">
        <v>2565</v>
      </c>
      <c r="E65" s="259" t="s">
        <v>2557</v>
      </c>
      <c r="F65" s="259" t="s">
        <v>2509</v>
      </c>
      <c r="G65" s="264" t="s">
        <v>2566</v>
      </c>
      <c r="H65" s="265">
        <v>38325</v>
      </c>
      <c r="I65" s="259"/>
    </row>
    <row r="66" spans="1:9" ht="31.8">
      <c r="A66" s="263">
        <v>62</v>
      </c>
      <c r="B66" s="263">
        <v>62</v>
      </c>
      <c r="C66" s="263">
        <v>39</v>
      </c>
      <c r="D66" s="264" t="s">
        <v>2567</v>
      </c>
      <c r="E66" s="259" t="s">
        <v>2420</v>
      </c>
      <c r="F66" s="259" t="s">
        <v>2509</v>
      </c>
      <c r="G66" s="264" t="s">
        <v>2568</v>
      </c>
      <c r="H66" s="263" t="s">
        <v>2553</v>
      </c>
      <c r="I66" s="259"/>
    </row>
    <row r="67" spans="1:9" ht="31.8">
      <c r="A67" s="263">
        <v>63</v>
      </c>
      <c r="B67" s="263">
        <v>63</v>
      </c>
      <c r="C67" s="263">
        <v>40</v>
      </c>
      <c r="D67" s="264" t="s">
        <v>2569</v>
      </c>
      <c r="E67" s="259" t="s">
        <v>2522</v>
      </c>
      <c r="F67" s="259" t="s">
        <v>2509</v>
      </c>
      <c r="G67" s="264" t="s">
        <v>2523</v>
      </c>
      <c r="H67" s="265">
        <v>78619</v>
      </c>
      <c r="I67" s="259"/>
    </row>
    <row r="68" spans="1:9" ht="31.8">
      <c r="A68" s="263">
        <v>64</v>
      </c>
      <c r="B68" s="263">
        <v>64</v>
      </c>
      <c r="C68" s="263">
        <v>39</v>
      </c>
      <c r="D68" s="264" t="s">
        <v>2570</v>
      </c>
      <c r="E68" s="259" t="s">
        <v>2571</v>
      </c>
      <c r="F68" s="259" t="s">
        <v>2509</v>
      </c>
      <c r="G68" s="264" t="s">
        <v>2572</v>
      </c>
      <c r="H68" s="263" t="s">
        <v>2553</v>
      </c>
      <c r="I68" s="259"/>
    </row>
    <row r="69" spans="1:9" ht="31.8">
      <c r="A69" s="263">
        <v>65</v>
      </c>
      <c r="B69" s="263">
        <v>65</v>
      </c>
      <c r="C69" s="263">
        <v>40</v>
      </c>
      <c r="D69" s="264" t="s">
        <v>2573</v>
      </c>
      <c r="E69" s="259" t="s">
        <v>2522</v>
      </c>
      <c r="F69" s="259" t="s">
        <v>2509</v>
      </c>
      <c r="G69" s="264" t="s">
        <v>2523</v>
      </c>
      <c r="H69" s="265">
        <v>78619</v>
      </c>
      <c r="I69" s="259"/>
    </row>
    <row r="70" spans="1:9" ht="21.6">
      <c r="A70" s="263">
        <v>66</v>
      </c>
      <c r="B70" s="263">
        <v>66</v>
      </c>
      <c r="C70" s="263">
        <v>40</v>
      </c>
      <c r="D70" s="264" t="s">
        <v>2574</v>
      </c>
      <c r="E70" s="259" t="s">
        <v>2522</v>
      </c>
      <c r="F70" s="259" t="s">
        <v>2509</v>
      </c>
      <c r="G70" s="264" t="s">
        <v>2523</v>
      </c>
      <c r="H70" s="265">
        <v>78619</v>
      </c>
      <c r="I70" s="259"/>
    </row>
    <row r="71" spans="1:9" ht="31.8">
      <c r="A71" s="263">
        <v>67</v>
      </c>
      <c r="B71" s="263">
        <v>67</v>
      </c>
      <c r="C71" s="263">
        <v>40</v>
      </c>
      <c r="D71" s="264" t="s">
        <v>2575</v>
      </c>
      <c r="E71" s="259" t="s">
        <v>2522</v>
      </c>
      <c r="F71" s="259" t="s">
        <v>2509</v>
      </c>
      <c r="G71" s="264" t="s">
        <v>2523</v>
      </c>
      <c r="H71" s="265">
        <v>78619</v>
      </c>
      <c r="I71" s="259"/>
    </row>
    <row r="72" spans="1:9" ht="31.8">
      <c r="A72" s="263">
        <v>68</v>
      </c>
      <c r="B72" s="263">
        <v>68</v>
      </c>
      <c r="C72" s="263">
        <v>40</v>
      </c>
      <c r="D72" s="264" t="s">
        <v>2576</v>
      </c>
      <c r="E72" s="259" t="s">
        <v>2522</v>
      </c>
      <c r="F72" s="259" t="s">
        <v>2509</v>
      </c>
      <c r="G72" s="264" t="s">
        <v>2523</v>
      </c>
      <c r="H72" s="265">
        <v>78619</v>
      </c>
      <c r="I72" s="259"/>
    </row>
    <row r="73" spans="1:9" ht="21.6">
      <c r="A73" s="263">
        <v>69</v>
      </c>
      <c r="B73" s="263">
        <v>69</v>
      </c>
      <c r="C73" s="263">
        <v>40</v>
      </c>
      <c r="D73" s="264" t="s">
        <v>2577</v>
      </c>
      <c r="E73" s="259" t="s">
        <v>2522</v>
      </c>
      <c r="F73" s="259" t="s">
        <v>2509</v>
      </c>
      <c r="G73" s="264" t="s">
        <v>2523</v>
      </c>
      <c r="H73" s="265">
        <v>78619</v>
      </c>
      <c r="I73" s="259"/>
    </row>
    <row r="74" spans="1:9" ht="21.6">
      <c r="A74" s="263">
        <v>70</v>
      </c>
      <c r="B74" s="263">
        <v>70</v>
      </c>
      <c r="C74" s="263">
        <v>40</v>
      </c>
      <c r="D74" s="264" t="s">
        <v>2578</v>
      </c>
      <c r="E74" s="259" t="s">
        <v>2522</v>
      </c>
      <c r="F74" s="259" t="s">
        <v>2509</v>
      </c>
      <c r="G74" s="264" t="s">
        <v>2523</v>
      </c>
      <c r="H74" s="265">
        <v>78619</v>
      </c>
      <c r="I74" s="259"/>
    </row>
    <row r="75" spans="1:9" ht="42">
      <c r="A75" s="263">
        <v>71</v>
      </c>
      <c r="B75" s="263">
        <v>71</v>
      </c>
      <c r="C75" s="263">
        <v>40</v>
      </c>
      <c r="D75" s="264" t="s">
        <v>2579</v>
      </c>
      <c r="E75" s="259" t="s">
        <v>2522</v>
      </c>
      <c r="F75" s="259" t="s">
        <v>2509</v>
      </c>
      <c r="G75" s="264" t="s">
        <v>2523</v>
      </c>
      <c r="H75" s="265">
        <v>78619</v>
      </c>
      <c r="I75" s="259"/>
    </row>
    <row r="76" spans="1:9" ht="31.8">
      <c r="A76" s="263">
        <v>72</v>
      </c>
      <c r="B76" s="263">
        <v>72</v>
      </c>
      <c r="C76" s="263">
        <v>40</v>
      </c>
      <c r="D76" s="264" t="s">
        <v>2580</v>
      </c>
      <c r="E76" s="259" t="s">
        <v>2522</v>
      </c>
      <c r="F76" s="259" t="s">
        <v>2509</v>
      </c>
      <c r="G76" s="264" t="s">
        <v>2523</v>
      </c>
      <c r="H76" s="265">
        <v>78619</v>
      </c>
      <c r="I76" s="259"/>
    </row>
    <row r="77" spans="1:9" ht="31.8">
      <c r="A77" s="263">
        <v>73</v>
      </c>
      <c r="B77" s="263">
        <v>73</v>
      </c>
      <c r="C77" s="263">
        <v>40</v>
      </c>
      <c r="D77" s="264" t="s">
        <v>2581</v>
      </c>
      <c r="E77" s="259" t="s">
        <v>2522</v>
      </c>
      <c r="F77" s="259" t="s">
        <v>2509</v>
      </c>
      <c r="G77" s="264" t="s">
        <v>2523</v>
      </c>
      <c r="H77" s="265">
        <v>78619</v>
      </c>
      <c r="I77" s="259"/>
    </row>
    <row r="78" spans="1:9" ht="21.6">
      <c r="A78" s="263">
        <v>74</v>
      </c>
      <c r="B78" s="263">
        <v>74</v>
      </c>
      <c r="C78" s="263">
        <v>40</v>
      </c>
      <c r="D78" s="264" t="s">
        <v>2582</v>
      </c>
      <c r="E78" s="259" t="s">
        <v>2522</v>
      </c>
      <c r="F78" s="259" t="s">
        <v>2509</v>
      </c>
      <c r="G78" s="264" t="s">
        <v>2523</v>
      </c>
      <c r="H78" s="265">
        <v>78619</v>
      </c>
      <c r="I78" s="259"/>
    </row>
    <row r="79" spans="1:9" ht="21.6">
      <c r="A79" s="263">
        <v>75</v>
      </c>
      <c r="B79" s="263">
        <v>75</v>
      </c>
      <c r="C79" s="263">
        <v>40</v>
      </c>
      <c r="D79" s="264" t="s">
        <v>2583</v>
      </c>
      <c r="E79" s="259" t="s">
        <v>2522</v>
      </c>
      <c r="F79" s="259" t="s">
        <v>2509</v>
      </c>
      <c r="G79" s="264" t="s">
        <v>2523</v>
      </c>
      <c r="H79" s="265">
        <v>78619</v>
      </c>
      <c r="I79" s="259"/>
    </row>
    <row r="80" spans="1:9" ht="21.6">
      <c r="A80" s="263">
        <v>76</v>
      </c>
      <c r="B80" s="263">
        <v>76</v>
      </c>
      <c r="C80" s="263">
        <v>40</v>
      </c>
      <c r="D80" s="264" t="s">
        <v>2584</v>
      </c>
      <c r="E80" s="259" t="s">
        <v>2522</v>
      </c>
      <c r="F80" s="259" t="s">
        <v>2509</v>
      </c>
      <c r="G80" s="264" t="s">
        <v>2523</v>
      </c>
      <c r="H80" s="265">
        <v>78619</v>
      </c>
      <c r="I80" s="259"/>
    </row>
    <row r="81" spans="1:9" ht="31.8">
      <c r="A81" s="263">
        <v>77</v>
      </c>
      <c r="B81" s="263">
        <v>77</v>
      </c>
      <c r="C81" s="263">
        <v>40</v>
      </c>
      <c r="D81" s="264" t="s">
        <v>2585</v>
      </c>
      <c r="E81" s="259" t="s">
        <v>2522</v>
      </c>
      <c r="F81" s="259" t="s">
        <v>2509</v>
      </c>
      <c r="G81" s="264" t="s">
        <v>2523</v>
      </c>
      <c r="H81" s="265">
        <v>78619</v>
      </c>
      <c r="I81" s="259"/>
    </row>
    <row r="82" spans="1:9" ht="21.6">
      <c r="A82" s="263">
        <v>78</v>
      </c>
      <c r="B82" s="263">
        <v>78</v>
      </c>
      <c r="C82" s="263">
        <v>40</v>
      </c>
      <c r="D82" s="264" t="s">
        <v>2586</v>
      </c>
      <c r="E82" s="259" t="s">
        <v>2522</v>
      </c>
      <c r="F82" s="259" t="s">
        <v>2509</v>
      </c>
      <c r="G82" s="264" t="s">
        <v>2523</v>
      </c>
      <c r="H82" s="265">
        <v>78619</v>
      </c>
      <c r="I82" s="259"/>
    </row>
    <row r="83" spans="1:9" ht="31.8">
      <c r="A83" s="263">
        <v>79</v>
      </c>
      <c r="B83" s="263">
        <v>79</v>
      </c>
      <c r="C83" s="263">
        <v>40</v>
      </c>
      <c r="D83" s="264" t="s">
        <v>2587</v>
      </c>
      <c r="E83" s="259" t="s">
        <v>2522</v>
      </c>
      <c r="F83" s="259" t="s">
        <v>2509</v>
      </c>
      <c r="G83" s="264" t="s">
        <v>2523</v>
      </c>
      <c r="H83" s="265">
        <v>78619</v>
      </c>
      <c r="I83" s="259"/>
    </row>
    <row r="84" spans="1:9" ht="42">
      <c r="A84" s="263">
        <v>80</v>
      </c>
      <c r="B84" s="263">
        <v>80</v>
      </c>
      <c r="C84" s="263">
        <v>40</v>
      </c>
      <c r="D84" s="264" t="s">
        <v>2588</v>
      </c>
      <c r="E84" s="259" t="s">
        <v>2522</v>
      </c>
      <c r="F84" s="259" t="s">
        <v>2509</v>
      </c>
      <c r="G84" s="264" t="s">
        <v>2523</v>
      </c>
      <c r="H84" s="265">
        <v>78619</v>
      </c>
      <c r="I84" s="259"/>
    </row>
    <row r="85" spans="1:9" ht="31.8">
      <c r="A85" s="263">
        <v>81</v>
      </c>
      <c r="B85" s="263">
        <v>81</v>
      </c>
      <c r="C85" s="263">
        <v>40</v>
      </c>
      <c r="D85" s="264" t="s">
        <v>2589</v>
      </c>
      <c r="E85" s="259" t="s">
        <v>2522</v>
      </c>
      <c r="F85" s="259" t="s">
        <v>2509</v>
      </c>
      <c r="G85" s="264" t="s">
        <v>2523</v>
      </c>
      <c r="H85" s="265">
        <v>78619</v>
      </c>
      <c r="I85" s="259"/>
    </row>
    <row r="86" spans="1:9" ht="31.8">
      <c r="A86" s="263">
        <v>82</v>
      </c>
      <c r="B86" s="263">
        <v>82</v>
      </c>
      <c r="C86" s="263">
        <v>40</v>
      </c>
      <c r="D86" s="264" t="s">
        <v>2104</v>
      </c>
      <c r="E86" s="259" t="s">
        <v>2522</v>
      </c>
      <c r="F86" s="259" t="s">
        <v>2509</v>
      </c>
      <c r="G86" s="264" t="s">
        <v>2523</v>
      </c>
      <c r="H86" s="265">
        <v>78619</v>
      </c>
      <c r="I86" s="259"/>
    </row>
    <row r="87" spans="1:9" ht="31.8">
      <c r="A87" s="263">
        <v>83</v>
      </c>
      <c r="B87" s="263">
        <v>83</v>
      </c>
      <c r="C87" s="263">
        <v>40</v>
      </c>
      <c r="D87" s="264" t="s">
        <v>2590</v>
      </c>
      <c r="E87" s="259" t="s">
        <v>2522</v>
      </c>
      <c r="F87" s="259" t="s">
        <v>2509</v>
      </c>
      <c r="G87" s="264" t="s">
        <v>2523</v>
      </c>
      <c r="H87" s="265">
        <v>78619</v>
      </c>
      <c r="I87" s="259"/>
    </row>
    <row r="88" spans="1:9" ht="31.8">
      <c r="A88" s="263">
        <v>84</v>
      </c>
      <c r="B88" s="263">
        <v>84</v>
      </c>
      <c r="C88" s="263">
        <v>40</v>
      </c>
      <c r="D88" s="264" t="s">
        <v>2591</v>
      </c>
      <c r="E88" s="259" t="s">
        <v>2522</v>
      </c>
      <c r="F88" s="259" t="s">
        <v>2509</v>
      </c>
      <c r="G88" s="264" t="s">
        <v>2523</v>
      </c>
      <c r="H88" s="265">
        <v>78619</v>
      </c>
      <c r="I88" s="259"/>
    </row>
    <row r="89" spans="1:9" ht="21.6">
      <c r="A89" s="263">
        <v>85</v>
      </c>
      <c r="B89" s="263">
        <v>85</v>
      </c>
      <c r="C89" s="263">
        <v>40</v>
      </c>
      <c r="D89" s="264" t="s">
        <v>2592</v>
      </c>
      <c r="E89" s="259" t="s">
        <v>2522</v>
      </c>
      <c r="F89" s="259" t="s">
        <v>2509</v>
      </c>
      <c r="G89" s="264" t="s">
        <v>2523</v>
      </c>
      <c r="H89" s="265">
        <v>79989</v>
      </c>
      <c r="I89" s="259"/>
    </row>
    <row r="90" spans="1:9" ht="42">
      <c r="A90" s="263">
        <v>86</v>
      </c>
      <c r="B90" s="263">
        <v>86</v>
      </c>
      <c r="C90" s="263">
        <v>40</v>
      </c>
      <c r="D90" s="264" t="s">
        <v>2593</v>
      </c>
      <c r="E90" s="259" t="s">
        <v>2522</v>
      </c>
      <c r="F90" s="259" t="s">
        <v>2509</v>
      </c>
      <c r="G90" s="264" t="s">
        <v>2523</v>
      </c>
      <c r="H90" s="265">
        <v>78619</v>
      </c>
      <c r="I90" s="259"/>
    </row>
    <row r="91" spans="1:9" ht="21.6">
      <c r="A91" s="263">
        <v>87</v>
      </c>
      <c r="B91" s="263">
        <v>87</v>
      </c>
      <c r="C91" s="263">
        <v>43</v>
      </c>
      <c r="D91" s="264" t="s">
        <v>2594</v>
      </c>
      <c r="E91" s="259" t="s">
        <v>2571</v>
      </c>
      <c r="F91" s="259" t="s">
        <v>2509</v>
      </c>
      <c r="G91" s="264" t="s">
        <v>2568</v>
      </c>
      <c r="H91" s="263" t="s">
        <v>2595</v>
      </c>
      <c r="I91" s="259"/>
    </row>
    <row r="92" spans="1:9" ht="21.6">
      <c r="A92" s="263">
        <v>88</v>
      </c>
      <c r="B92" s="263">
        <v>88</v>
      </c>
      <c r="C92" s="263">
        <v>43</v>
      </c>
      <c r="D92" s="264" t="s">
        <v>2596</v>
      </c>
      <c r="E92" s="259" t="s">
        <v>2571</v>
      </c>
      <c r="F92" s="259" t="s">
        <v>2509</v>
      </c>
      <c r="G92" s="264" t="s">
        <v>2597</v>
      </c>
      <c r="H92" s="263" t="s">
        <v>2553</v>
      </c>
      <c r="I92" s="259"/>
    </row>
    <row r="93" spans="1:9" ht="21.6">
      <c r="A93" s="263">
        <v>89</v>
      </c>
      <c r="B93" s="263">
        <v>89</v>
      </c>
      <c r="C93" s="263">
        <v>48</v>
      </c>
      <c r="D93" s="264" t="s">
        <v>2598</v>
      </c>
      <c r="E93" s="259" t="s">
        <v>2571</v>
      </c>
      <c r="F93" s="259" t="s">
        <v>2509</v>
      </c>
      <c r="G93" s="264" t="s">
        <v>2568</v>
      </c>
      <c r="H93" s="263" t="s">
        <v>2599</v>
      </c>
      <c r="I93" s="259"/>
    </row>
    <row r="94" spans="1:9" ht="21.6">
      <c r="A94" s="263">
        <v>90</v>
      </c>
      <c r="B94" s="263">
        <v>90</v>
      </c>
      <c r="C94" s="263">
        <v>50</v>
      </c>
      <c r="D94" s="264" t="s">
        <v>2600</v>
      </c>
      <c r="E94" s="259" t="s">
        <v>2571</v>
      </c>
      <c r="F94" s="259" t="s">
        <v>2509</v>
      </c>
      <c r="G94" s="264" t="s">
        <v>2568</v>
      </c>
      <c r="H94" s="263" t="s">
        <v>2553</v>
      </c>
      <c r="I94" s="259"/>
    </row>
    <row r="95" spans="1:9" ht="31.8">
      <c r="A95" s="263">
        <v>91</v>
      </c>
      <c r="B95" s="263">
        <v>91</v>
      </c>
      <c r="C95" s="263">
        <v>52</v>
      </c>
      <c r="D95" s="264" t="s">
        <v>2601</v>
      </c>
      <c r="E95" s="259" t="s">
        <v>2522</v>
      </c>
      <c r="F95" s="259" t="s">
        <v>2509</v>
      </c>
      <c r="G95" s="264" t="s">
        <v>2523</v>
      </c>
      <c r="H95" s="265">
        <v>78619</v>
      </c>
      <c r="I95" s="259"/>
    </row>
    <row r="96" spans="1:9" ht="52.2">
      <c r="A96" s="263">
        <v>92</v>
      </c>
      <c r="B96" s="263">
        <v>92</v>
      </c>
      <c r="C96" s="263">
        <v>52</v>
      </c>
      <c r="D96" s="264" t="s">
        <v>2602</v>
      </c>
      <c r="E96" s="259" t="s">
        <v>2603</v>
      </c>
      <c r="F96" s="259" t="s">
        <v>2604</v>
      </c>
      <c r="G96" s="264" t="s">
        <v>2605</v>
      </c>
      <c r="H96" s="265">
        <v>1229</v>
      </c>
      <c r="I96" s="259"/>
    </row>
    <row r="97" spans="1:9" ht="42">
      <c r="A97" s="263">
        <v>93</v>
      </c>
      <c r="B97" s="263">
        <v>93</v>
      </c>
      <c r="C97" s="263">
        <v>60</v>
      </c>
      <c r="D97" s="264" t="s">
        <v>2606</v>
      </c>
      <c r="E97" s="259" t="s">
        <v>2522</v>
      </c>
      <c r="F97" s="259" t="s">
        <v>2509</v>
      </c>
      <c r="G97" s="264" t="s">
        <v>2523</v>
      </c>
      <c r="H97" s="265">
        <v>78619</v>
      </c>
      <c r="I97" s="259"/>
    </row>
    <row r="98" spans="1:9" ht="21.6">
      <c r="A98" s="263">
        <v>94</v>
      </c>
      <c r="B98" s="263">
        <v>94</v>
      </c>
      <c r="C98" s="263">
        <v>63</v>
      </c>
      <c r="D98" s="264" t="s">
        <v>2607</v>
      </c>
      <c r="E98" s="259" t="s">
        <v>2608</v>
      </c>
      <c r="F98" s="259" t="s">
        <v>2509</v>
      </c>
      <c r="G98" s="264" t="s">
        <v>2609</v>
      </c>
      <c r="H98" s="265">
        <v>78331</v>
      </c>
      <c r="I98" s="259"/>
    </row>
    <row r="99" spans="1:9" ht="21.6">
      <c r="A99" s="263">
        <v>95</v>
      </c>
      <c r="B99" s="263">
        <v>95</v>
      </c>
      <c r="C99" s="263">
        <v>64</v>
      </c>
      <c r="D99" s="264" t="s">
        <v>2610</v>
      </c>
      <c r="E99" s="259" t="s">
        <v>2611</v>
      </c>
      <c r="F99" s="259" t="s">
        <v>2509</v>
      </c>
      <c r="G99" s="264" t="s">
        <v>2566</v>
      </c>
      <c r="H99" s="265">
        <v>38325</v>
      </c>
      <c r="I99" s="259"/>
    </row>
    <row r="100" spans="1:9" ht="42">
      <c r="A100" s="263">
        <v>96</v>
      </c>
      <c r="B100" s="263">
        <v>96</v>
      </c>
      <c r="C100" s="263">
        <v>64</v>
      </c>
      <c r="D100" s="264" t="s">
        <v>2612</v>
      </c>
      <c r="E100" s="259" t="s">
        <v>2522</v>
      </c>
      <c r="F100" s="259" t="s">
        <v>2509</v>
      </c>
      <c r="G100" s="264" t="s">
        <v>2523</v>
      </c>
      <c r="H100" s="265">
        <v>78619</v>
      </c>
      <c r="I100" s="259"/>
    </row>
    <row r="101" spans="1:9" ht="21.6">
      <c r="A101" s="263">
        <v>97</v>
      </c>
      <c r="B101" s="263">
        <v>97</v>
      </c>
      <c r="C101" s="263">
        <v>64</v>
      </c>
      <c r="D101" s="264" t="s">
        <v>2613</v>
      </c>
      <c r="E101" s="259" t="s">
        <v>2522</v>
      </c>
      <c r="F101" s="259" t="s">
        <v>2509</v>
      </c>
      <c r="G101" s="264" t="s">
        <v>2523</v>
      </c>
      <c r="H101" s="265">
        <v>78619</v>
      </c>
      <c r="I101" s="259"/>
    </row>
    <row r="102" spans="1:9" ht="21.6">
      <c r="A102" s="263">
        <v>98</v>
      </c>
      <c r="B102" s="263">
        <v>98</v>
      </c>
      <c r="C102" s="263">
        <v>64</v>
      </c>
      <c r="D102" s="264" t="s">
        <v>2614</v>
      </c>
      <c r="E102" s="259" t="s">
        <v>2522</v>
      </c>
      <c r="F102" s="259" t="s">
        <v>2509</v>
      </c>
      <c r="G102" s="264" t="s">
        <v>2523</v>
      </c>
      <c r="H102" s="265">
        <v>78619</v>
      </c>
      <c r="I102" s="259"/>
    </row>
    <row r="103" spans="1:9" ht="31.8">
      <c r="A103" s="263">
        <v>99</v>
      </c>
      <c r="B103" s="263">
        <v>99</v>
      </c>
      <c r="C103" s="263">
        <v>65</v>
      </c>
      <c r="D103" s="264" t="s">
        <v>2615</v>
      </c>
      <c r="E103" s="259" t="s">
        <v>2522</v>
      </c>
      <c r="F103" s="259" t="s">
        <v>2509</v>
      </c>
      <c r="G103" s="264" t="s">
        <v>2523</v>
      </c>
      <c r="H103" s="265">
        <v>78619</v>
      </c>
      <c r="I103" s="259"/>
    </row>
    <row r="104" spans="1:9" ht="31.8">
      <c r="A104" s="263">
        <v>100</v>
      </c>
      <c r="B104" s="263">
        <v>100</v>
      </c>
      <c r="C104" s="263">
        <v>65</v>
      </c>
      <c r="D104" s="264" t="s">
        <v>2616</v>
      </c>
      <c r="E104" s="259" t="s">
        <v>2522</v>
      </c>
      <c r="F104" s="259" t="s">
        <v>2509</v>
      </c>
      <c r="G104" s="264" t="s">
        <v>2523</v>
      </c>
      <c r="H104" s="265">
        <v>78619</v>
      </c>
      <c r="I104" s="259"/>
    </row>
    <row r="105" spans="1:9" ht="31.8">
      <c r="A105" s="263">
        <v>101</v>
      </c>
      <c r="B105" s="263">
        <v>101</v>
      </c>
      <c r="C105" s="263">
        <v>65</v>
      </c>
      <c r="D105" s="264" t="s">
        <v>2617</v>
      </c>
      <c r="E105" s="259" t="s">
        <v>2522</v>
      </c>
      <c r="F105" s="259" t="s">
        <v>2509</v>
      </c>
      <c r="G105" s="264" t="s">
        <v>2523</v>
      </c>
      <c r="H105" s="265">
        <v>78619</v>
      </c>
      <c r="I105" s="259"/>
    </row>
    <row r="106" spans="1:9" ht="21.6">
      <c r="A106" s="263">
        <v>102</v>
      </c>
      <c r="B106" s="263">
        <v>102</v>
      </c>
      <c r="C106" s="263">
        <v>84</v>
      </c>
      <c r="D106" s="264" t="s">
        <v>2618</v>
      </c>
      <c r="E106" s="259" t="s">
        <v>2571</v>
      </c>
      <c r="F106" s="259" t="s">
        <v>2509</v>
      </c>
      <c r="G106" s="264" t="s">
        <v>2568</v>
      </c>
      <c r="H106" s="263" t="s">
        <v>2553</v>
      </c>
      <c r="I106" s="259"/>
    </row>
    <row r="107" spans="1:9" ht="31.8">
      <c r="A107" s="263">
        <v>103</v>
      </c>
      <c r="B107" s="263">
        <v>103</v>
      </c>
      <c r="C107" s="259" t="s">
        <v>2619</v>
      </c>
      <c r="D107" s="264" t="s">
        <v>2620</v>
      </c>
      <c r="E107" s="259" t="s">
        <v>2621</v>
      </c>
      <c r="F107" s="259" t="s">
        <v>2622</v>
      </c>
      <c r="G107" s="264" t="s">
        <v>2623</v>
      </c>
      <c r="H107" s="263" t="s">
        <v>2624</v>
      </c>
      <c r="I107" s="259"/>
    </row>
    <row r="108" spans="1:9" ht="31.8">
      <c r="A108" s="263">
        <v>104</v>
      </c>
      <c r="B108" s="263">
        <v>104</v>
      </c>
      <c r="C108" s="259" t="s">
        <v>2619</v>
      </c>
      <c r="D108" s="264" t="s">
        <v>2625</v>
      </c>
      <c r="E108" s="259" t="s">
        <v>2621</v>
      </c>
      <c r="F108" s="259" t="s">
        <v>2622</v>
      </c>
      <c r="G108" s="264" t="s">
        <v>2623</v>
      </c>
      <c r="H108" s="263" t="s">
        <v>2624</v>
      </c>
      <c r="I108" s="259"/>
    </row>
    <row r="109" spans="1:9" ht="31.8">
      <c r="A109" s="263">
        <v>105</v>
      </c>
      <c r="B109" s="263">
        <v>105</v>
      </c>
      <c r="C109" s="259" t="s">
        <v>2619</v>
      </c>
      <c r="D109" s="264" t="s">
        <v>2626</v>
      </c>
      <c r="E109" s="259" t="s">
        <v>2621</v>
      </c>
      <c r="F109" s="259" t="s">
        <v>2622</v>
      </c>
      <c r="G109" s="264" t="s">
        <v>2623</v>
      </c>
      <c r="H109" s="263" t="s">
        <v>2624</v>
      </c>
      <c r="I109" s="259"/>
    </row>
    <row r="110" spans="1:9" ht="31.8">
      <c r="A110" s="263">
        <v>106</v>
      </c>
      <c r="B110" s="263">
        <v>106</v>
      </c>
      <c r="C110" s="259" t="s">
        <v>2619</v>
      </c>
      <c r="D110" s="264" t="s">
        <v>2627</v>
      </c>
      <c r="E110" s="259" t="s">
        <v>2621</v>
      </c>
      <c r="F110" s="259" t="s">
        <v>2622</v>
      </c>
      <c r="G110" s="264" t="s">
        <v>2623</v>
      </c>
      <c r="H110" s="263" t="s">
        <v>2624</v>
      </c>
      <c r="I110" s="259"/>
    </row>
    <row r="111" spans="1:9" ht="21.6">
      <c r="A111" s="263">
        <v>107</v>
      </c>
      <c r="B111" s="263">
        <v>107</v>
      </c>
      <c r="C111" s="263">
        <v>17</v>
      </c>
      <c r="D111" s="264" t="s">
        <v>2628</v>
      </c>
      <c r="E111" s="259" t="s">
        <v>2621</v>
      </c>
      <c r="F111" s="259" t="s">
        <v>2622</v>
      </c>
      <c r="G111" s="264" t="s">
        <v>2623</v>
      </c>
      <c r="H111" s="263" t="s">
        <v>2624</v>
      </c>
      <c r="I111" s="259"/>
    </row>
    <row r="112" spans="1:9" ht="21.6">
      <c r="A112" s="263">
        <v>108</v>
      </c>
      <c r="B112" s="263">
        <v>108</v>
      </c>
      <c r="C112" s="263">
        <v>17</v>
      </c>
      <c r="D112" s="264" t="s">
        <v>2629</v>
      </c>
      <c r="E112" s="259" t="s">
        <v>837</v>
      </c>
      <c r="F112" s="259" t="s">
        <v>2622</v>
      </c>
      <c r="G112" s="264" t="s">
        <v>2630</v>
      </c>
      <c r="H112" s="265">
        <v>99393</v>
      </c>
      <c r="I112" s="259"/>
    </row>
    <row r="113" spans="1:9" ht="42">
      <c r="A113" s="263">
        <v>109</v>
      </c>
      <c r="B113" s="263">
        <v>109</v>
      </c>
      <c r="C113" s="263">
        <v>18</v>
      </c>
      <c r="D113" s="264" t="s">
        <v>2631</v>
      </c>
      <c r="E113" s="259" t="s">
        <v>2621</v>
      </c>
      <c r="F113" s="259" t="s">
        <v>2622</v>
      </c>
      <c r="G113" s="264" t="s">
        <v>2623</v>
      </c>
      <c r="H113" s="263" t="s">
        <v>2624</v>
      </c>
      <c r="I113" s="259"/>
    </row>
    <row r="114" spans="1:9" ht="42">
      <c r="A114" s="263">
        <v>110</v>
      </c>
      <c r="B114" s="263">
        <v>110</v>
      </c>
      <c r="C114" s="263">
        <v>18</v>
      </c>
      <c r="D114" s="264" t="s">
        <v>2632</v>
      </c>
      <c r="E114" s="259" t="s">
        <v>2621</v>
      </c>
      <c r="F114" s="259" t="s">
        <v>2622</v>
      </c>
      <c r="G114" s="264" t="s">
        <v>2623</v>
      </c>
      <c r="H114" s="263" t="s">
        <v>2624</v>
      </c>
      <c r="I114" s="259"/>
    </row>
    <row r="115" spans="1:9" ht="21.6">
      <c r="A115" s="263">
        <v>111</v>
      </c>
      <c r="B115" s="263">
        <v>111</v>
      </c>
      <c r="C115" s="263">
        <v>19</v>
      </c>
      <c r="D115" s="264" t="s">
        <v>2633</v>
      </c>
      <c r="E115" s="259" t="s">
        <v>2621</v>
      </c>
      <c r="F115" s="259" t="s">
        <v>2622</v>
      </c>
      <c r="G115" s="264" t="s">
        <v>2623</v>
      </c>
      <c r="H115" s="263" t="s">
        <v>2624</v>
      </c>
      <c r="I115" s="259"/>
    </row>
    <row r="116" spans="1:9" ht="21.6">
      <c r="A116" s="263">
        <v>112</v>
      </c>
      <c r="B116" s="263">
        <v>112</v>
      </c>
      <c r="C116" s="263">
        <v>19</v>
      </c>
      <c r="D116" s="264" t="s">
        <v>2634</v>
      </c>
      <c r="E116" s="259" t="s">
        <v>2635</v>
      </c>
      <c r="F116" s="259" t="s">
        <v>2622</v>
      </c>
      <c r="G116" s="264" t="s">
        <v>2636</v>
      </c>
      <c r="H116" s="265">
        <v>97964</v>
      </c>
      <c r="I116" s="259"/>
    </row>
    <row r="117" spans="1:9" ht="21.6">
      <c r="A117" s="263">
        <v>113</v>
      </c>
      <c r="B117" s="263">
        <v>113</v>
      </c>
      <c r="C117" s="263">
        <v>19</v>
      </c>
      <c r="D117" s="264" t="s">
        <v>2637</v>
      </c>
      <c r="E117" s="259" t="s">
        <v>2635</v>
      </c>
      <c r="F117" s="259" t="s">
        <v>2622</v>
      </c>
      <c r="G117" s="264" t="s">
        <v>2636</v>
      </c>
      <c r="H117" s="265">
        <v>97964</v>
      </c>
      <c r="I117" s="259"/>
    </row>
    <row r="118" spans="1:9" ht="31.8">
      <c r="A118" s="263">
        <v>114</v>
      </c>
      <c r="B118" s="263">
        <v>114</v>
      </c>
      <c r="C118" s="263">
        <v>23</v>
      </c>
      <c r="D118" s="264" t="s">
        <v>2638</v>
      </c>
      <c r="E118" s="259" t="s">
        <v>2571</v>
      </c>
      <c r="F118" s="259" t="s">
        <v>2622</v>
      </c>
      <c r="G118" s="264" t="s">
        <v>2568</v>
      </c>
      <c r="H118" s="263" t="s">
        <v>2639</v>
      </c>
      <c r="I118" s="259"/>
    </row>
    <row r="119" spans="1:9" ht="21.6">
      <c r="A119" s="263">
        <v>115</v>
      </c>
      <c r="B119" s="263">
        <v>115</v>
      </c>
      <c r="C119" s="263">
        <v>25</v>
      </c>
      <c r="D119" s="264" t="s">
        <v>2640</v>
      </c>
      <c r="E119" s="259" t="s">
        <v>2621</v>
      </c>
      <c r="F119" s="259" t="s">
        <v>2622</v>
      </c>
      <c r="G119" s="264" t="s">
        <v>2623</v>
      </c>
      <c r="H119" s="263" t="s">
        <v>2624</v>
      </c>
      <c r="I119" s="259"/>
    </row>
    <row r="120" spans="1:9" ht="42">
      <c r="A120" s="263">
        <v>116</v>
      </c>
      <c r="B120" s="263">
        <v>116</v>
      </c>
      <c r="C120" s="263">
        <v>26</v>
      </c>
      <c r="D120" s="264" t="s">
        <v>2641</v>
      </c>
      <c r="E120" s="259" t="s">
        <v>2621</v>
      </c>
      <c r="F120" s="259" t="s">
        <v>2622</v>
      </c>
      <c r="G120" s="264" t="s">
        <v>2623</v>
      </c>
      <c r="H120" s="263" t="s">
        <v>2624</v>
      </c>
      <c r="I120" s="259"/>
    </row>
    <row r="121" spans="1:9" ht="31.8">
      <c r="A121" s="263">
        <v>117</v>
      </c>
      <c r="B121" s="263">
        <v>117</v>
      </c>
      <c r="C121" s="263">
        <v>33</v>
      </c>
      <c r="D121" s="264" t="s">
        <v>2642</v>
      </c>
      <c r="E121" s="259" t="s">
        <v>2621</v>
      </c>
      <c r="F121" s="259" t="s">
        <v>2622</v>
      </c>
      <c r="G121" s="264" t="s">
        <v>2623</v>
      </c>
      <c r="H121" s="263" t="s">
        <v>2624</v>
      </c>
      <c r="I121" s="259"/>
    </row>
    <row r="122" spans="1:9" ht="31.8">
      <c r="A122" s="263">
        <v>118</v>
      </c>
      <c r="B122" s="263">
        <v>118</v>
      </c>
      <c r="C122" s="259" t="s">
        <v>2643</v>
      </c>
      <c r="D122" s="264" t="s">
        <v>2644</v>
      </c>
      <c r="E122" s="259" t="s">
        <v>2621</v>
      </c>
      <c r="F122" s="259" t="s">
        <v>2622</v>
      </c>
      <c r="G122" s="264" t="s">
        <v>2645</v>
      </c>
      <c r="H122" s="263" t="s">
        <v>2624</v>
      </c>
      <c r="I122" s="259"/>
    </row>
    <row r="123" spans="1:9" ht="42">
      <c r="A123" s="263">
        <v>119</v>
      </c>
      <c r="B123" s="263">
        <v>119</v>
      </c>
      <c r="C123" s="259" t="s">
        <v>2643</v>
      </c>
      <c r="D123" s="264" t="s">
        <v>2646</v>
      </c>
      <c r="E123" s="259" t="s">
        <v>2621</v>
      </c>
      <c r="F123" s="259" t="s">
        <v>2622</v>
      </c>
      <c r="G123" s="264" t="s">
        <v>2647</v>
      </c>
      <c r="H123" s="263" t="s">
        <v>2624</v>
      </c>
      <c r="I123" s="259"/>
    </row>
    <row r="124" spans="1:9" ht="21.6">
      <c r="A124" s="263">
        <v>120</v>
      </c>
      <c r="B124" s="263">
        <v>120</v>
      </c>
      <c r="C124" s="263">
        <v>38</v>
      </c>
      <c r="D124" s="264" t="s">
        <v>2648</v>
      </c>
      <c r="E124" s="259" t="s">
        <v>2621</v>
      </c>
      <c r="F124" s="259" t="s">
        <v>2622</v>
      </c>
      <c r="G124" s="264" t="s">
        <v>2623</v>
      </c>
      <c r="H124" s="263" t="s">
        <v>2624</v>
      </c>
      <c r="I124" s="259"/>
    </row>
    <row r="125" spans="1:9" ht="31.8">
      <c r="A125" s="263">
        <v>121</v>
      </c>
      <c r="B125" s="263">
        <v>121</v>
      </c>
      <c r="C125" s="263">
        <v>38</v>
      </c>
      <c r="D125" s="264" t="s">
        <v>2649</v>
      </c>
      <c r="E125" s="259" t="s">
        <v>2650</v>
      </c>
      <c r="F125" s="259" t="s">
        <v>2622</v>
      </c>
      <c r="G125" s="264" t="s">
        <v>2651</v>
      </c>
      <c r="H125" s="263" t="s">
        <v>2652</v>
      </c>
      <c r="I125" s="259"/>
    </row>
    <row r="126" spans="1:9" ht="31.8">
      <c r="A126" s="263">
        <v>122</v>
      </c>
      <c r="B126" s="263">
        <v>122</v>
      </c>
      <c r="C126" s="263">
        <v>38</v>
      </c>
      <c r="D126" s="264" t="s">
        <v>2626</v>
      </c>
      <c r="E126" s="259" t="s">
        <v>2653</v>
      </c>
      <c r="F126" s="259" t="s">
        <v>2622</v>
      </c>
      <c r="G126" s="264" t="s">
        <v>2654</v>
      </c>
      <c r="H126" s="263" t="s">
        <v>2655</v>
      </c>
      <c r="I126" s="259"/>
    </row>
    <row r="127" spans="1:9" ht="21.6">
      <c r="A127" s="263">
        <v>123</v>
      </c>
      <c r="B127" s="263">
        <v>123</v>
      </c>
      <c r="C127" s="263">
        <v>39</v>
      </c>
      <c r="D127" s="264" t="s">
        <v>2656</v>
      </c>
      <c r="E127" s="259" t="s">
        <v>2498</v>
      </c>
      <c r="F127" s="259" t="s">
        <v>2622</v>
      </c>
      <c r="G127" s="264" t="s">
        <v>2657</v>
      </c>
      <c r="H127" s="265">
        <v>31483</v>
      </c>
      <c r="I127" s="259"/>
    </row>
    <row r="128" spans="1:9" ht="31.8">
      <c r="A128" s="263">
        <v>124</v>
      </c>
      <c r="B128" s="263">
        <v>124</v>
      </c>
      <c r="C128" s="263">
        <v>39</v>
      </c>
      <c r="D128" s="264" t="s">
        <v>2658</v>
      </c>
      <c r="E128" s="259" t="s">
        <v>2621</v>
      </c>
      <c r="F128" s="259" t="s">
        <v>2622</v>
      </c>
      <c r="G128" s="264" t="s">
        <v>2659</v>
      </c>
      <c r="H128" s="263" t="s">
        <v>2624</v>
      </c>
      <c r="I128" s="259"/>
    </row>
    <row r="129" spans="1:9" ht="21.6">
      <c r="A129" s="263">
        <v>125</v>
      </c>
      <c r="B129" s="263">
        <v>125</v>
      </c>
      <c r="C129" s="263">
        <v>42</v>
      </c>
      <c r="D129" s="264" t="s">
        <v>2660</v>
      </c>
      <c r="E129" s="259" t="s">
        <v>2621</v>
      </c>
      <c r="F129" s="259" t="s">
        <v>2622</v>
      </c>
      <c r="G129" s="264" t="s">
        <v>2623</v>
      </c>
      <c r="H129" s="263" t="s">
        <v>2624</v>
      </c>
      <c r="I129" s="259"/>
    </row>
    <row r="130" spans="1:9" ht="31.8">
      <c r="A130" s="263">
        <v>126</v>
      </c>
      <c r="B130" s="263">
        <v>126</v>
      </c>
      <c r="C130" s="263">
        <v>45</v>
      </c>
      <c r="D130" s="264" t="s">
        <v>2661</v>
      </c>
      <c r="E130" s="259" t="s">
        <v>2635</v>
      </c>
      <c r="F130" s="259" t="s">
        <v>2622</v>
      </c>
      <c r="G130" s="264" t="s">
        <v>2636</v>
      </c>
      <c r="H130" s="265">
        <v>97964</v>
      </c>
      <c r="I130" s="259"/>
    </row>
    <row r="131" spans="1:9" ht="21.6">
      <c r="A131" s="263">
        <v>127</v>
      </c>
      <c r="B131" s="263">
        <v>127</v>
      </c>
      <c r="C131" s="263">
        <v>45</v>
      </c>
      <c r="D131" s="264" t="s">
        <v>2662</v>
      </c>
      <c r="E131" s="259" t="s">
        <v>2663</v>
      </c>
      <c r="F131" s="259" t="s">
        <v>2622</v>
      </c>
      <c r="G131" s="264" t="s">
        <v>2664</v>
      </c>
      <c r="H131" s="265">
        <v>44492</v>
      </c>
      <c r="I131" s="259"/>
    </row>
    <row r="132" spans="1:9" ht="31.8">
      <c r="A132" s="263">
        <v>128</v>
      </c>
      <c r="B132" s="263">
        <v>128</v>
      </c>
      <c r="C132" s="263">
        <v>48</v>
      </c>
      <c r="D132" s="264" t="s">
        <v>2665</v>
      </c>
      <c r="E132" s="259" t="s">
        <v>2571</v>
      </c>
      <c r="F132" s="259" t="s">
        <v>2622</v>
      </c>
      <c r="G132" s="264" t="s">
        <v>2568</v>
      </c>
      <c r="H132" s="263" t="s">
        <v>2666</v>
      </c>
      <c r="I132" s="259"/>
    </row>
    <row r="133" spans="1:9" ht="31.8">
      <c r="A133" s="263">
        <v>129</v>
      </c>
      <c r="B133" s="263">
        <v>129</v>
      </c>
      <c r="C133" s="263">
        <v>49</v>
      </c>
      <c r="D133" s="264" t="s">
        <v>2667</v>
      </c>
      <c r="E133" s="259" t="s">
        <v>2571</v>
      </c>
      <c r="F133" s="259" t="s">
        <v>2622</v>
      </c>
      <c r="G133" s="264" t="s">
        <v>2568</v>
      </c>
      <c r="H133" s="263" t="s">
        <v>2639</v>
      </c>
      <c r="I133" s="259"/>
    </row>
    <row r="134" spans="1:9" ht="42">
      <c r="A134" s="263">
        <v>130</v>
      </c>
      <c r="B134" s="263">
        <v>130</v>
      </c>
      <c r="C134" s="263">
        <v>51</v>
      </c>
      <c r="D134" s="264" t="s">
        <v>2668</v>
      </c>
      <c r="E134" s="259" t="s">
        <v>2621</v>
      </c>
      <c r="F134" s="259" t="s">
        <v>2622</v>
      </c>
      <c r="G134" s="264" t="s">
        <v>2623</v>
      </c>
      <c r="H134" s="263" t="s">
        <v>2624</v>
      </c>
      <c r="I134" s="259"/>
    </row>
    <row r="135" spans="1:9" ht="21.6">
      <c r="A135" s="263">
        <v>131</v>
      </c>
      <c r="B135" s="263">
        <v>131</v>
      </c>
      <c r="C135" s="263">
        <v>54</v>
      </c>
      <c r="D135" s="264" t="s">
        <v>2669</v>
      </c>
      <c r="E135" s="259" t="s">
        <v>2621</v>
      </c>
      <c r="F135" s="259" t="s">
        <v>2622</v>
      </c>
      <c r="G135" s="264" t="s">
        <v>2623</v>
      </c>
      <c r="H135" s="263" t="s">
        <v>2624</v>
      </c>
      <c r="I135" s="259"/>
    </row>
    <row r="136" spans="1:9" ht="42">
      <c r="A136" s="263">
        <v>132</v>
      </c>
      <c r="B136" s="263">
        <v>132</v>
      </c>
      <c r="C136" s="263">
        <v>58</v>
      </c>
      <c r="D136" s="264" t="s">
        <v>2670</v>
      </c>
      <c r="E136" s="259" t="s">
        <v>2621</v>
      </c>
      <c r="F136" s="259" t="s">
        <v>2622</v>
      </c>
      <c r="G136" s="264" t="s">
        <v>2623</v>
      </c>
      <c r="H136" s="263" t="s">
        <v>2624</v>
      </c>
      <c r="I136" s="259"/>
    </row>
    <row r="137" spans="1:9" ht="42">
      <c r="A137" s="263">
        <v>133</v>
      </c>
      <c r="B137" s="263">
        <v>133</v>
      </c>
      <c r="C137" s="259" t="s">
        <v>2671</v>
      </c>
      <c r="D137" s="264" t="s">
        <v>2672</v>
      </c>
      <c r="E137" s="259" t="s">
        <v>2571</v>
      </c>
      <c r="F137" s="259" t="s">
        <v>2622</v>
      </c>
      <c r="G137" s="264" t="s">
        <v>2568</v>
      </c>
      <c r="H137" s="263" t="s">
        <v>2666</v>
      </c>
      <c r="I137" s="259"/>
    </row>
    <row r="138" spans="1:9" ht="31.8">
      <c r="A138" s="263">
        <v>134</v>
      </c>
      <c r="B138" s="263">
        <v>134</v>
      </c>
      <c r="C138" s="259" t="s">
        <v>2671</v>
      </c>
      <c r="D138" s="264" t="s">
        <v>2673</v>
      </c>
      <c r="E138" s="259" t="s">
        <v>2621</v>
      </c>
      <c r="F138" s="259" t="s">
        <v>2622</v>
      </c>
      <c r="G138" s="264" t="s">
        <v>2623</v>
      </c>
      <c r="H138" s="263" t="s">
        <v>2624</v>
      </c>
      <c r="I138" s="259"/>
    </row>
    <row r="139" spans="1:9" ht="31.8">
      <c r="A139" s="263">
        <v>135</v>
      </c>
      <c r="B139" s="263">
        <v>135</v>
      </c>
      <c r="C139" s="259" t="s">
        <v>2671</v>
      </c>
      <c r="D139" s="264" t="s">
        <v>2674</v>
      </c>
      <c r="E139" s="259" t="s">
        <v>2603</v>
      </c>
      <c r="F139" s="259" t="s">
        <v>2622</v>
      </c>
      <c r="G139" s="264" t="s">
        <v>2675</v>
      </c>
      <c r="H139" s="265">
        <v>1213</v>
      </c>
      <c r="I139" s="259"/>
    </row>
    <row r="140" spans="1:9" ht="42">
      <c r="A140" s="263">
        <v>136</v>
      </c>
      <c r="B140" s="263">
        <v>136</v>
      </c>
      <c r="C140" s="263">
        <v>64</v>
      </c>
      <c r="D140" s="264" t="s">
        <v>2676</v>
      </c>
      <c r="E140" s="259" t="s">
        <v>2621</v>
      </c>
      <c r="F140" s="259" t="s">
        <v>2622</v>
      </c>
      <c r="G140" s="264" t="s">
        <v>2623</v>
      </c>
      <c r="H140" s="263" t="s">
        <v>2624</v>
      </c>
      <c r="I140" s="259"/>
    </row>
    <row r="141" spans="1:9" ht="31.8">
      <c r="A141" s="263">
        <v>137</v>
      </c>
      <c r="B141" s="263">
        <v>137</v>
      </c>
      <c r="C141" s="263">
        <v>74</v>
      </c>
      <c r="D141" s="264" t="s">
        <v>2677</v>
      </c>
      <c r="E141" s="259" t="s">
        <v>2678</v>
      </c>
      <c r="F141" s="259" t="s">
        <v>2622</v>
      </c>
      <c r="G141" s="264" t="s">
        <v>2679</v>
      </c>
      <c r="H141" s="265">
        <v>48852</v>
      </c>
      <c r="I141" s="259"/>
    </row>
    <row r="142" spans="1:9" ht="42">
      <c r="A142" s="263">
        <v>138</v>
      </c>
      <c r="B142" s="263">
        <v>138</v>
      </c>
      <c r="C142" s="263">
        <v>65</v>
      </c>
      <c r="D142" s="264" t="s">
        <v>2680</v>
      </c>
      <c r="E142" s="259" t="s">
        <v>2681</v>
      </c>
      <c r="F142" s="259" t="s">
        <v>2622</v>
      </c>
      <c r="G142" s="264" t="s">
        <v>2682</v>
      </c>
      <c r="H142" s="265">
        <v>98677</v>
      </c>
      <c r="I142" s="259"/>
    </row>
    <row r="143" spans="1:9" ht="31.8">
      <c r="A143" s="263">
        <v>139</v>
      </c>
      <c r="B143" s="263">
        <v>139</v>
      </c>
      <c r="C143" s="263">
        <v>64</v>
      </c>
      <c r="D143" s="264" t="s">
        <v>2683</v>
      </c>
      <c r="E143" s="259" t="s">
        <v>2571</v>
      </c>
      <c r="F143" s="259" t="s">
        <v>2622</v>
      </c>
      <c r="G143" s="264" t="s">
        <v>2568</v>
      </c>
      <c r="H143" s="263" t="s">
        <v>2666</v>
      </c>
      <c r="I143" s="259"/>
    </row>
    <row r="144" spans="1:9" ht="31.8">
      <c r="A144" s="263">
        <v>140</v>
      </c>
      <c r="B144" s="263">
        <v>140</v>
      </c>
      <c r="C144" s="263">
        <v>83</v>
      </c>
      <c r="D144" s="264" t="s">
        <v>2684</v>
      </c>
      <c r="E144" s="259" t="s">
        <v>2486</v>
      </c>
      <c r="F144" s="259" t="s">
        <v>2622</v>
      </c>
      <c r="G144" s="264" t="s">
        <v>2685</v>
      </c>
      <c r="H144" s="263" t="s">
        <v>2624</v>
      </c>
      <c r="I144" s="259"/>
    </row>
    <row r="145" spans="1:9">
      <c r="A145" s="259"/>
      <c r="B145" s="259"/>
      <c r="C145" s="259"/>
      <c r="D145" s="264"/>
      <c r="E145" s="259"/>
      <c r="F145" s="259"/>
      <c r="G145" s="264"/>
      <c r="H145" s="263" t="s">
        <v>2686</v>
      </c>
      <c r="I145" s="259"/>
    </row>
  </sheetData>
  <mergeCells count="2">
    <mergeCell ref="A1:I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sqref="A1:I1"/>
    </sheetView>
  </sheetViews>
  <sheetFormatPr defaultRowHeight="14.4"/>
  <cols>
    <col min="1" max="2" width="8.88671875" style="201"/>
    <col min="4" max="4" width="8.88671875" style="201"/>
  </cols>
  <sheetData>
    <row r="1" spans="1:9" ht="15.6" customHeight="1">
      <c r="A1" s="636" t="s">
        <v>3714</v>
      </c>
      <c r="B1" s="636"/>
      <c r="C1" s="636"/>
      <c r="D1" s="636"/>
      <c r="E1" s="636"/>
      <c r="F1" s="636"/>
      <c r="G1" s="636"/>
      <c r="H1" s="636"/>
      <c r="I1" s="636"/>
    </row>
    <row r="2" spans="1:9" ht="19.2" customHeight="1">
      <c r="A2" s="637" t="s">
        <v>3715</v>
      </c>
      <c r="B2" s="638"/>
      <c r="C2" s="638"/>
      <c r="D2" s="638"/>
      <c r="E2" s="638"/>
      <c r="F2" s="638"/>
      <c r="G2" s="638"/>
      <c r="H2" s="638"/>
      <c r="I2" s="638"/>
    </row>
    <row r="3" spans="1:9" ht="31.8">
      <c r="A3" s="252" t="s">
        <v>2172</v>
      </c>
      <c r="B3" s="252" t="s">
        <v>2389</v>
      </c>
      <c r="C3" s="252" t="s">
        <v>3610</v>
      </c>
      <c r="D3" s="252" t="s">
        <v>3611</v>
      </c>
      <c r="E3" s="252" t="s">
        <v>3612</v>
      </c>
      <c r="F3" s="252" t="s">
        <v>1255</v>
      </c>
      <c r="G3" s="252" t="s">
        <v>3613</v>
      </c>
      <c r="H3" s="252" t="s">
        <v>2753</v>
      </c>
      <c r="I3" s="252" t="s">
        <v>5</v>
      </c>
    </row>
    <row r="4" spans="1:9" ht="31.8">
      <c r="A4" s="252">
        <v>1</v>
      </c>
      <c r="B4" s="252" t="s">
        <v>3614</v>
      </c>
      <c r="C4" s="252" t="s">
        <v>3615</v>
      </c>
      <c r="D4" s="252">
        <v>2700</v>
      </c>
      <c r="E4" s="252" t="s">
        <v>3616</v>
      </c>
      <c r="F4" s="252" t="s">
        <v>3617</v>
      </c>
      <c r="G4" s="252" t="s">
        <v>3618</v>
      </c>
      <c r="H4" s="252">
        <v>2700</v>
      </c>
      <c r="I4" s="252" t="s">
        <v>3619</v>
      </c>
    </row>
    <row r="5" spans="1:9" ht="72.599999999999994">
      <c r="A5" s="252">
        <v>2</v>
      </c>
      <c r="B5" s="252" t="s">
        <v>3620</v>
      </c>
      <c r="C5" s="252" t="s">
        <v>3621</v>
      </c>
      <c r="D5" s="252">
        <v>1750</v>
      </c>
      <c r="E5" s="252" t="s">
        <v>3622</v>
      </c>
      <c r="F5" s="252" t="s">
        <v>3623</v>
      </c>
      <c r="G5" s="252" t="s">
        <v>3624</v>
      </c>
      <c r="H5" s="252">
        <v>1750</v>
      </c>
      <c r="I5" s="252" t="s">
        <v>3625</v>
      </c>
    </row>
    <row r="6" spans="1:9" ht="62.4">
      <c r="A6" s="639">
        <v>3</v>
      </c>
      <c r="B6" s="253" t="s">
        <v>3626</v>
      </c>
      <c r="C6" s="639" t="s">
        <v>3628</v>
      </c>
      <c r="D6" s="639">
        <v>2570</v>
      </c>
      <c r="E6" s="639" t="s">
        <v>3629</v>
      </c>
      <c r="F6" s="639" t="s">
        <v>3617</v>
      </c>
      <c r="G6" s="639" t="s">
        <v>3630</v>
      </c>
      <c r="H6" s="639">
        <v>2570</v>
      </c>
      <c r="I6" s="639" t="s">
        <v>3631</v>
      </c>
    </row>
    <row r="7" spans="1:9">
      <c r="A7" s="640"/>
      <c r="B7" s="384"/>
      <c r="C7" s="640"/>
      <c r="D7" s="640"/>
      <c r="E7" s="640"/>
      <c r="F7" s="640"/>
      <c r="G7" s="640"/>
      <c r="H7" s="640"/>
      <c r="I7" s="640"/>
    </row>
    <row r="8" spans="1:9" ht="21.6">
      <c r="A8" s="641"/>
      <c r="B8" s="254" t="s">
        <v>3627</v>
      </c>
      <c r="C8" s="641"/>
      <c r="D8" s="641"/>
      <c r="E8" s="641"/>
      <c r="F8" s="641"/>
      <c r="G8" s="641"/>
      <c r="H8" s="641"/>
      <c r="I8" s="641"/>
    </row>
    <row r="9" spans="1:9" ht="42">
      <c r="A9" s="252">
        <v>4</v>
      </c>
      <c r="B9" s="252" t="s">
        <v>3632</v>
      </c>
      <c r="C9" s="252" t="s">
        <v>3633</v>
      </c>
      <c r="D9" s="252">
        <v>6400</v>
      </c>
      <c r="E9" s="252" t="s">
        <v>3634</v>
      </c>
      <c r="F9" s="252" t="s">
        <v>3617</v>
      </c>
      <c r="G9" s="252" t="s">
        <v>3635</v>
      </c>
      <c r="H9" s="252">
        <v>6400</v>
      </c>
      <c r="I9" s="252" t="s">
        <v>3636</v>
      </c>
    </row>
    <row r="10" spans="1:9" ht="21.6">
      <c r="A10" s="639">
        <v>5</v>
      </c>
      <c r="B10" s="253" t="s">
        <v>3637</v>
      </c>
      <c r="C10" s="639" t="s">
        <v>3639</v>
      </c>
      <c r="D10" s="639">
        <v>1500</v>
      </c>
      <c r="E10" s="639" t="s">
        <v>3634</v>
      </c>
      <c r="F10" s="639" t="s">
        <v>3617</v>
      </c>
      <c r="G10" s="639" t="s">
        <v>3635</v>
      </c>
      <c r="H10" s="639">
        <v>1500</v>
      </c>
      <c r="I10" s="639" t="s">
        <v>3640</v>
      </c>
    </row>
    <row r="11" spans="1:9">
      <c r="A11" s="640"/>
      <c r="B11" s="384"/>
      <c r="C11" s="640"/>
      <c r="D11" s="640"/>
      <c r="E11" s="640"/>
      <c r="F11" s="640"/>
      <c r="G11" s="640"/>
      <c r="H11" s="640"/>
      <c r="I11" s="640"/>
    </row>
    <row r="12" spans="1:9" ht="21.6">
      <c r="A12" s="641"/>
      <c r="B12" s="254" t="s">
        <v>3638</v>
      </c>
      <c r="C12" s="641"/>
      <c r="D12" s="641"/>
      <c r="E12" s="641"/>
      <c r="F12" s="641"/>
      <c r="G12" s="641"/>
      <c r="H12" s="641"/>
      <c r="I12" s="641"/>
    </row>
    <row r="13" spans="1:9" ht="82.8">
      <c r="A13" s="252" t="s">
        <v>3641</v>
      </c>
      <c r="B13" s="252" t="s">
        <v>3642</v>
      </c>
      <c r="C13" s="252" t="s">
        <v>3643</v>
      </c>
      <c r="D13" s="252">
        <v>1800</v>
      </c>
      <c r="E13" s="252" t="s">
        <v>3644</v>
      </c>
      <c r="F13" s="252" t="s">
        <v>3623</v>
      </c>
      <c r="G13" s="252" t="s">
        <v>3645</v>
      </c>
      <c r="H13" s="252">
        <v>1800</v>
      </c>
      <c r="I13" s="252" t="s">
        <v>3646</v>
      </c>
    </row>
    <row r="14" spans="1:9" ht="52.2">
      <c r="A14" s="252">
        <v>7</v>
      </c>
      <c r="B14" s="252" t="s">
        <v>3647</v>
      </c>
      <c r="C14" s="252" t="s">
        <v>3648</v>
      </c>
      <c r="D14" s="252">
        <v>2570</v>
      </c>
      <c r="E14" s="252" t="s">
        <v>3649</v>
      </c>
      <c r="F14" s="252" t="s">
        <v>3617</v>
      </c>
      <c r="G14" s="252" t="s">
        <v>3650</v>
      </c>
      <c r="H14" s="252">
        <v>2570</v>
      </c>
      <c r="I14" s="252" t="s">
        <v>3651</v>
      </c>
    </row>
    <row r="15" spans="1:9" ht="52.2">
      <c r="A15" s="252">
        <v>8</v>
      </c>
      <c r="B15" s="252" t="s">
        <v>3652</v>
      </c>
      <c r="C15" s="252" t="s">
        <v>3653</v>
      </c>
      <c r="D15" s="252">
        <v>1500</v>
      </c>
      <c r="E15" s="252" t="s">
        <v>3649</v>
      </c>
      <c r="F15" s="252" t="s">
        <v>3617</v>
      </c>
      <c r="G15" s="252" t="s">
        <v>3650</v>
      </c>
      <c r="H15" s="252">
        <v>1500</v>
      </c>
      <c r="I15" s="252" t="s">
        <v>3654</v>
      </c>
    </row>
    <row r="16" spans="1:9" ht="42">
      <c r="A16" s="252">
        <v>9</v>
      </c>
      <c r="B16" s="252" t="s">
        <v>3655</v>
      </c>
      <c r="C16" s="252" t="s">
        <v>3656</v>
      </c>
      <c r="D16" s="252">
        <v>6400</v>
      </c>
      <c r="E16" s="252" t="s">
        <v>3185</v>
      </c>
      <c r="F16" s="252" t="s">
        <v>3617</v>
      </c>
      <c r="G16" s="252" t="s">
        <v>3657</v>
      </c>
      <c r="H16" s="252">
        <v>6400</v>
      </c>
      <c r="I16" s="252" t="s">
        <v>3658</v>
      </c>
    </row>
    <row r="17" spans="1:9" ht="52.2">
      <c r="A17" s="252">
        <v>10</v>
      </c>
      <c r="B17" s="252" t="s">
        <v>3659</v>
      </c>
      <c r="C17" s="252" t="s">
        <v>3660</v>
      </c>
      <c r="D17" s="252">
        <v>750</v>
      </c>
      <c r="E17" s="252" t="s">
        <v>3661</v>
      </c>
      <c r="F17" s="252" t="s">
        <v>3662</v>
      </c>
      <c r="G17" s="252" t="s">
        <v>3645</v>
      </c>
      <c r="H17" s="252">
        <v>750</v>
      </c>
      <c r="I17" s="252" t="s">
        <v>3663</v>
      </c>
    </row>
    <row r="18" spans="1:9" ht="52.2">
      <c r="A18" s="252">
        <v>11</v>
      </c>
      <c r="B18" s="252" t="s">
        <v>3664</v>
      </c>
      <c r="C18" s="252" t="s">
        <v>3665</v>
      </c>
      <c r="D18" s="252">
        <v>2700</v>
      </c>
      <c r="E18" s="252" t="s">
        <v>3666</v>
      </c>
      <c r="F18" s="252" t="s">
        <v>3617</v>
      </c>
      <c r="G18" s="252" t="s">
        <v>3667</v>
      </c>
      <c r="H18" s="252">
        <v>2700</v>
      </c>
      <c r="I18" s="252" t="s">
        <v>3668</v>
      </c>
    </row>
    <row r="19" spans="1:9" ht="42">
      <c r="A19" s="252">
        <v>12</v>
      </c>
      <c r="B19" s="252" t="s">
        <v>3669</v>
      </c>
      <c r="C19" s="252" t="s">
        <v>3670</v>
      </c>
      <c r="D19" s="252">
        <v>1500</v>
      </c>
      <c r="E19" s="252" t="s">
        <v>3671</v>
      </c>
      <c r="F19" s="252" t="s">
        <v>3617</v>
      </c>
      <c r="G19" s="252" t="s">
        <v>3640</v>
      </c>
      <c r="H19" s="252" t="s">
        <v>3672</v>
      </c>
      <c r="I19" s="252" t="s">
        <v>3640</v>
      </c>
    </row>
    <row r="20" spans="1:9" ht="42">
      <c r="A20" s="252" t="s">
        <v>3673</v>
      </c>
      <c r="B20" s="252" t="s">
        <v>3674</v>
      </c>
      <c r="C20" s="252" t="s">
        <v>3675</v>
      </c>
      <c r="D20" s="252">
        <v>2700</v>
      </c>
      <c r="E20" s="252" t="s">
        <v>3671</v>
      </c>
      <c r="F20" s="252" t="s">
        <v>3617</v>
      </c>
      <c r="G20" s="252" t="s">
        <v>3640</v>
      </c>
      <c r="H20" s="252" t="s">
        <v>3676</v>
      </c>
      <c r="I20" s="252" t="s">
        <v>3640</v>
      </c>
    </row>
    <row r="21" spans="1:9" ht="31.8">
      <c r="A21" s="252" t="s">
        <v>3677</v>
      </c>
      <c r="B21" s="252" t="s">
        <v>3678</v>
      </c>
      <c r="C21" s="252" t="s">
        <v>3679</v>
      </c>
      <c r="D21" s="252">
        <v>2700</v>
      </c>
      <c r="E21" s="252" t="s">
        <v>3671</v>
      </c>
      <c r="F21" s="252" t="s">
        <v>3617</v>
      </c>
      <c r="G21" s="252" t="s">
        <v>3640</v>
      </c>
      <c r="H21" s="252" t="s">
        <v>3676</v>
      </c>
      <c r="I21" s="252" t="s">
        <v>3640</v>
      </c>
    </row>
    <row r="22" spans="1:9" ht="42">
      <c r="A22" s="252" t="s">
        <v>3680</v>
      </c>
      <c r="B22" s="252" t="s">
        <v>3681</v>
      </c>
      <c r="C22" s="252" t="s">
        <v>3682</v>
      </c>
      <c r="D22" s="252">
        <v>2570</v>
      </c>
      <c r="E22" s="252" t="s">
        <v>3666</v>
      </c>
      <c r="F22" s="252" t="s">
        <v>3617</v>
      </c>
      <c r="G22" s="252" t="s">
        <v>3640</v>
      </c>
      <c r="H22" s="252" t="s">
        <v>3683</v>
      </c>
      <c r="I22" s="252" t="s">
        <v>3640</v>
      </c>
    </row>
    <row r="23" spans="1:9" ht="52.2">
      <c r="A23" s="252" t="s">
        <v>3684</v>
      </c>
      <c r="B23" s="252" t="s">
        <v>3685</v>
      </c>
      <c r="C23" s="252" t="s">
        <v>3686</v>
      </c>
      <c r="D23" s="252">
        <v>2570</v>
      </c>
      <c r="E23" s="252" t="s">
        <v>3687</v>
      </c>
      <c r="F23" s="252" t="s">
        <v>3617</v>
      </c>
      <c r="G23" s="252" t="s">
        <v>3640</v>
      </c>
      <c r="H23" s="252" t="s">
        <v>3683</v>
      </c>
      <c r="I23" s="252" t="s">
        <v>3688</v>
      </c>
    </row>
    <row r="24" spans="1:9" ht="52.2">
      <c r="A24" s="252">
        <v>17</v>
      </c>
      <c r="B24" s="252" t="s">
        <v>3689</v>
      </c>
      <c r="C24" s="252" t="s">
        <v>3690</v>
      </c>
      <c r="D24" s="252">
        <v>6400</v>
      </c>
      <c r="E24" s="252" t="s">
        <v>3691</v>
      </c>
      <c r="F24" s="252" t="s">
        <v>3617</v>
      </c>
      <c r="G24" s="252" t="s">
        <v>3692</v>
      </c>
      <c r="H24" s="252">
        <v>6400</v>
      </c>
      <c r="I24" s="252" t="s">
        <v>3693</v>
      </c>
    </row>
    <row r="25" spans="1:9" ht="21.6">
      <c r="A25" s="639">
        <v>18</v>
      </c>
      <c r="B25" s="253" t="s">
        <v>3694</v>
      </c>
      <c r="C25" s="639" t="s">
        <v>3696</v>
      </c>
      <c r="D25" s="639">
        <v>2570</v>
      </c>
      <c r="E25" s="639" t="s">
        <v>3691</v>
      </c>
      <c r="F25" s="639" t="s">
        <v>3617</v>
      </c>
      <c r="G25" s="639" t="s">
        <v>3692</v>
      </c>
      <c r="H25" s="639">
        <v>2570</v>
      </c>
      <c r="I25" s="639" t="s">
        <v>3640</v>
      </c>
    </row>
    <row r="26" spans="1:9">
      <c r="A26" s="640"/>
      <c r="B26" s="384"/>
      <c r="C26" s="640"/>
      <c r="D26" s="640"/>
      <c r="E26" s="640"/>
      <c r="F26" s="640"/>
      <c r="G26" s="640"/>
      <c r="H26" s="640"/>
      <c r="I26" s="640"/>
    </row>
    <row r="27" spans="1:9" ht="31.8">
      <c r="A27" s="641"/>
      <c r="B27" s="254" t="s">
        <v>3695</v>
      </c>
      <c r="C27" s="641"/>
      <c r="D27" s="641"/>
      <c r="E27" s="641"/>
      <c r="F27" s="641"/>
      <c r="G27" s="641"/>
      <c r="H27" s="641"/>
      <c r="I27" s="641"/>
    </row>
    <row r="28" spans="1:9" ht="31.8">
      <c r="A28" s="252" t="s">
        <v>3697</v>
      </c>
      <c r="B28" s="252" t="s">
        <v>3698</v>
      </c>
      <c r="C28" s="252" t="s">
        <v>3699</v>
      </c>
      <c r="D28" s="252">
        <v>1500</v>
      </c>
      <c r="E28" s="252" t="s">
        <v>3691</v>
      </c>
      <c r="F28" s="252" t="s">
        <v>3617</v>
      </c>
      <c r="G28" s="252" t="s">
        <v>3692</v>
      </c>
      <c r="H28" s="252">
        <v>1500</v>
      </c>
      <c r="I28" s="252" t="s">
        <v>3640</v>
      </c>
    </row>
    <row r="29" spans="1:9" ht="42">
      <c r="A29" s="252" t="s">
        <v>3700</v>
      </c>
      <c r="B29" s="252" t="s">
        <v>3701</v>
      </c>
      <c r="C29" s="252" t="s">
        <v>3702</v>
      </c>
      <c r="D29" s="252">
        <v>6400</v>
      </c>
      <c r="E29" s="252" t="s">
        <v>3703</v>
      </c>
      <c r="F29" s="252" t="s">
        <v>3617</v>
      </c>
      <c r="G29" s="252" t="s">
        <v>3704</v>
      </c>
      <c r="H29" s="252">
        <v>6400</v>
      </c>
      <c r="I29" s="252" t="s">
        <v>3705</v>
      </c>
    </row>
    <row r="30" spans="1:9" ht="52.2">
      <c r="A30" s="252">
        <v>21</v>
      </c>
      <c r="B30" s="252" t="s">
        <v>3706</v>
      </c>
      <c r="C30" s="252" t="s">
        <v>3707</v>
      </c>
      <c r="D30" s="252">
        <v>2700</v>
      </c>
      <c r="E30" s="252" t="s">
        <v>3703</v>
      </c>
      <c r="F30" s="252" t="s">
        <v>3617</v>
      </c>
      <c r="G30" s="252" t="s">
        <v>3704</v>
      </c>
      <c r="H30" s="252">
        <v>2700</v>
      </c>
      <c r="I30" s="252" t="s">
        <v>3640</v>
      </c>
    </row>
    <row r="31" spans="1:9" ht="62.4">
      <c r="A31" s="252" t="s">
        <v>3708</v>
      </c>
      <c r="B31" s="252" t="s">
        <v>3709</v>
      </c>
      <c r="C31" s="252" t="s">
        <v>3710</v>
      </c>
      <c r="D31" s="252">
        <v>1500</v>
      </c>
      <c r="E31" s="252" t="s">
        <v>3711</v>
      </c>
      <c r="F31" s="252" t="s">
        <v>3617</v>
      </c>
      <c r="G31" s="252" t="s">
        <v>3712</v>
      </c>
      <c r="H31" s="252">
        <v>1500</v>
      </c>
      <c r="I31" s="252" t="s">
        <v>3713</v>
      </c>
    </row>
    <row r="32" spans="1:9">
      <c r="A32" s="252"/>
      <c r="B32" s="252"/>
      <c r="C32" s="252"/>
      <c r="D32" s="252"/>
      <c r="E32" s="252"/>
      <c r="F32" s="252"/>
      <c r="G32" s="252" t="s">
        <v>204</v>
      </c>
      <c r="H32" s="252">
        <v>63750</v>
      </c>
      <c r="I32" s="252"/>
    </row>
    <row r="33" spans="1:4">
      <c r="A33"/>
      <c r="D33"/>
    </row>
  </sheetData>
  <mergeCells count="26">
    <mergeCell ref="G10:G12"/>
    <mergeCell ref="H10:H12"/>
    <mergeCell ref="I10:I12"/>
    <mergeCell ref="A25:A27"/>
    <mergeCell ref="C25:C27"/>
    <mergeCell ref="D25:D27"/>
    <mergeCell ref="E25:E27"/>
    <mergeCell ref="F25:F27"/>
    <mergeCell ref="G25:G27"/>
    <mergeCell ref="H25:H27"/>
    <mergeCell ref="I25:I27"/>
    <mergeCell ref="A10:A12"/>
    <mergeCell ref="C10:C12"/>
    <mergeCell ref="D10:D12"/>
    <mergeCell ref="E10:E12"/>
    <mergeCell ref="F10:F12"/>
    <mergeCell ref="A1:I1"/>
    <mergeCell ref="A2:I2"/>
    <mergeCell ref="A6:A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300"/>
  <sheetViews>
    <sheetView workbookViewId="0">
      <selection sqref="A1:J1"/>
    </sheetView>
  </sheetViews>
  <sheetFormatPr defaultRowHeight="14.4"/>
  <sheetData>
    <row r="1" spans="1:10">
      <c r="A1" s="550" t="s">
        <v>3962</v>
      </c>
      <c r="B1" s="550"/>
      <c r="C1" s="550"/>
      <c r="D1" s="550"/>
      <c r="E1" s="550"/>
      <c r="F1" s="550"/>
      <c r="G1" s="550"/>
      <c r="H1" s="550"/>
      <c r="I1" s="550"/>
      <c r="J1" s="550"/>
    </row>
    <row r="2" spans="1:10">
      <c r="A2" s="649" t="s">
        <v>3963</v>
      </c>
      <c r="B2" s="650"/>
      <c r="C2" s="650"/>
      <c r="D2" s="650"/>
      <c r="E2" s="650"/>
      <c r="F2" s="650"/>
      <c r="G2" s="650"/>
      <c r="H2" s="650"/>
      <c r="I2" s="650"/>
      <c r="J2" s="651"/>
    </row>
    <row r="3" spans="1:10" ht="31.8">
      <c r="A3" s="264" t="s">
        <v>3716</v>
      </c>
      <c r="B3" s="264" t="s">
        <v>3717</v>
      </c>
      <c r="C3" s="264" t="s">
        <v>2017</v>
      </c>
      <c r="D3" s="264" t="s">
        <v>3718</v>
      </c>
      <c r="E3" s="264" t="s">
        <v>3719</v>
      </c>
      <c r="F3" s="264" t="s">
        <v>3720</v>
      </c>
      <c r="G3" s="264" t="s">
        <v>3721</v>
      </c>
      <c r="H3" s="264" t="s">
        <v>2144</v>
      </c>
      <c r="I3" s="264" t="s">
        <v>5</v>
      </c>
      <c r="J3" s="264"/>
    </row>
    <row r="4" spans="1:10" ht="21.6">
      <c r="A4" s="264" t="s">
        <v>15</v>
      </c>
      <c r="B4" s="260" t="s">
        <v>3722</v>
      </c>
      <c r="C4" s="264"/>
      <c r="D4" s="264"/>
      <c r="E4" s="264"/>
      <c r="F4" s="264"/>
      <c r="G4" s="264"/>
      <c r="H4" s="264"/>
      <c r="I4" s="264"/>
      <c r="J4" s="264"/>
    </row>
    <row r="5" spans="1:10" ht="19.2" customHeight="1">
      <c r="A5" s="624">
        <v>1</v>
      </c>
      <c r="B5" s="618" t="s">
        <v>3723</v>
      </c>
      <c r="C5" s="618" t="s">
        <v>3724</v>
      </c>
      <c r="D5" s="642" t="s">
        <v>3725</v>
      </c>
      <c r="E5" s="644" t="s">
        <v>3726</v>
      </c>
      <c r="F5" s="642" t="s">
        <v>3727</v>
      </c>
      <c r="G5" s="624">
        <v>1600</v>
      </c>
      <c r="H5" s="630"/>
      <c r="I5" s="618" t="s">
        <v>3728</v>
      </c>
      <c r="J5" s="264"/>
    </row>
    <row r="6" spans="1:10">
      <c r="A6" s="626"/>
      <c r="B6" s="620"/>
      <c r="C6" s="620"/>
      <c r="D6" s="643"/>
      <c r="E6" s="645"/>
      <c r="F6" s="643"/>
      <c r="G6" s="626"/>
      <c r="H6" s="632"/>
      <c r="I6" s="620"/>
      <c r="J6" s="264"/>
    </row>
    <row r="7" spans="1:10" ht="21.6">
      <c r="A7" s="264"/>
      <c r="B7" s="264"/>
      <c r="C7" s="264" t="s">
        <v>3729</v>
      </c>
      <c r="D7" s="385" t="s">
        <v>3730</v>
      </c>
      <c r="E7" s="385" t="s">
        <v>3726</v>
      </c>
      <c r="F7" s="264" t="s">
        <v>3731</v>
      </c>
      <c r="G7" s="323">
        <v>1600</v>
      </c>
      <c r="H7" s="259"/>
      <c r="I7" s="264" t="s">
        <v>3732</v>
      </c>
      <c r="J7" s="264"/>
    </row>
    <row r="8" spans="1:10" ht="21.6">
      <c r="A8" s="264"/>
      <c r="B8" s="264"/>
      <c r="C8" s="264" t="s">
        <v>3733</v>
      </c>
      <c r="D8" s="385" t="s">
        <v>3734</v>
      </c>
      <c r="E8" s="385" t="s">
        <v>3726</v>
      </c>
      <c r="F8" s="264" t="s">
        <v>3735</v>
      </c>
      <c r="G8" s="323">
        <v>1600</v>
      </c>
      <c r="H8" s="259"/>
      <c r="I8" s="264" t="s">
        <v>3736</v>
      </c>
      <c r="J8" s="264"/>
    </row>
    <row r="9" spans="1:10" ht="21.6">
      <c r="A9" s="264"/>
      <c r="B9" s="264"/>
      <c r="C9" s="264" t="s">
        <v>3737</v>
      </c>
      <c r="D9" s="385" t="s">
        <v>3738</v>
      </c>
      <c r="E9" s="385" t="s">
        <v>3726</v>
      </c>
      <c r="F9" s="264" t="s">
        <v>3739</v>
      </c>
      <c r="G9" s="323">
        <v>4800</v>
      </c>
      <c r="H9" s="259"/>
      <c r="I9" s="264" t="s">
        <v>3740</v>
      </c>
      <c r="J9" s="264"/>
    </row>
    <row r="10" spans="1:10" ht="21.6">
      <c r="A10" s="264"/>
      <c r="B10" s="264"/>
      <c r="C10" s="264" t="s">
        <v>3741</v>
      </c>
      <c r="D10" s="385" t="s">
        <v>3742</v>
      </c>
      <c r="E10" s="385" t="s">
        <v>3726</v>
      </c>
      <c r="F10" s="264" t="s">
        <v>3743</v>
      </c>
      <c r="G10" s="323">
        <v>1600</v>
      </c>
      <c r="H10" s="259"/>
      <c r="I10" s="264" t="s">
        <v>3744</v>
      </c>
      <c r="J10" s="264"/>
    </row>
    <row r="11" spans="1:10" ht="21.6">
      <c r="A11" s="264"/>
      <c r="B11" s="264"/>
      <c r="C11" s="264" t="s">
        <v>3745</v>
      </c>
      <c r="D11" s="385" t="s">
        <v>3746</v>
      </c>
      <c r="E11" s="385" t="s">
        <v>3747</v>
      </c>
      <c r="F11" s="264" t="s">
        <v>3748</v>
      </c>
      <c r="G11" s="323">
        <v>1600</v>
      </c>
      <c r="H11" s="259"/>
      <c r="I11" s="264" t="s">
        <v>1634</v>
      </c>
      <c r="J11" s="264"/>
    </row>
    <row r="12" spans="1:10" ht="21.6">
      <c r="A12" s="264"/>
      <c r="B12" s="264"/>
      <c r="C12" s="264" t="s">
        <v>3749</v>
      </c>
      <c r="D12" s="385" t="s">
        <v>1813</v>
      </c>
      <c r="E12" s="386" t="s">
        <v>3726</v>
      </c>
      <c r="F12" s="264" t="s">
        <v>3750</v>
      </c>
      <c r="G12" s="323">
        <v>1600</v>
      </c>
      <c r="H12" s="259"/>
      <c r="I12" s="264" t="s">
        <v>3751</v>
      </c>
      <c r="J12" s="264"/>
    </row>
    <row r="13" spans="1:10" ht="21.6">
      <c r="A13" s="264"/>
      <c r="B13" s="264"/>
      <c r="C13" s="264" t="s">
        <v>3752</v>
      </c>
      <c r="D13" s="385" t="s">
        <v>1821</v>
      </c>
      <c r="E13" s="386" t="s">
        <v>3726</v>
      </c>
      <c r="F13" s="264" t="s">
        <v>3753</v>
      </c>
      <c r="G13" s="323">
        <v>1600</v>
      </c>
      <c r="H13" s="259"/>
      <c r="I13" s="264" t="s">
        <v>1751</v>
      </c>
      <c r="J13" s="264"/>
    </row>
    <row r="14" spans="1:10" ht="21.6">
      <c r="A14" s="264"/>
      <c r="B14" s="264"/>
      <c r="C14" s="264" t="s">
        <v>3754</v>
      </c>
      <c r="D14" s="385" t="s">
        <v>3755</v>
      </c>
      <c r="E14" s="386" t="s">
        <v>3756</v>
      </c>
      <c r="F14" s="264" t="s">
        <v>3757</v>
      </c>
      <c r="G14" s="323">
        <v>1600</v>
      </c>
      <c r="H14" s="259"/>
      <c r="I14" s="264" t="s">
        <v>3758</v>
      </c>
      <c r="J14" s="264"/>
    </row>
    <row r="15" spans="1:10">
      <c r="A15" s="264"/>
      <c r="B15" s="264" t="s">
        <v>12</v>
      </c>
      <c r="C15" s="264"/>
      <c r="D15" s="264"/>
      <c r="E15" s="264"/>
      <c r="F15" s="264"/>
      <c r="G15" s="387">
        <v>17600</v>
      </c>
      <c r="H15" s="388">
        <v>17600</v>
      </c>
      <c r="I15" s="264"/>
      <c r="J15" s="264"/>
    </row>
    <row r="16" spans="1:10" ht="52.2">
      <c r="A16" s="323">
        <v>2</v>
      </c>
      <c r="B16" s="264" t="s">
        <v>3759</v>
      </c>
      <c r="C16" s="264" t="s">
        <v>3760</v>
      </c>
      <c r="D16" s="264" t="s">
        <v>3725</v>
      </c>
      <c r="E16" s="264" t="s">
        <v>3761</v>
      </c>
      <c r="F16" s="264" t="s">
        <v>3762</v>
      </c>
      <c r="G16" s="323">
        <v>1600</v>
      </c>
      <c r="H16" s="259"/>
      <c r="I16" s="264" t="s">
        <v>3763</v>
      </c>
      <c r="J16" s="264"/>
    </row>
    <row r="17" spans="1:10" ht="21.6">
      <c r="A17" s="264"/>
      <c r="B17" s="264" t="s">
        <v>3640</v>
      </c>
      <c r="C17" s="264" t="s">
        <v>3764</v>
      </c>
      <c r="D17" s="264" t="s">
        <v>3730</v>
      </c>
      <c r="E17" s="323">
        <v>800</v>
      </c>
      <c r="F17" s="264" t="s">
        <v>3765</v>
      </c>
      <c r="G17" s="323">
        <v>800</v>
      </c>
      <c r="H17" s="259"/>
      <c r="I17" s="264" t="s">
        <v>3732</v>
      </c>
      <c r="J17" s="264"/>
    </row>
    <row r="18" spans="1:10" ht="21.6">
      <c r="A18" s="264"/>
      <c r="B18" s="264" t="s">
        <v>3640</v>
      </c>
      <c r="C18" s="264" t="s">
        <v>3733</v>
      </c>
      <c r="D18" s="264" t="s">
        <v>3734</v>
      </c>
      <c r="E18" s="323">
        <v>800</v>
      </c>
      <c r="F18" s="264" t="s">
        <v>3766</v>
      </c>
      <c r="G18" s="323">
        <v>800</v>
      </c>
      <c r="H18" s="259"/>
      <c r="I18" s="264" t="s">
        <v>3736</v>
      </c>
      <c r="J18" s="264"/>
    </row>
    <row r="19" spans="1:10" ht="21.6">
      <c r="A19" s="264"/>
      <c r="B19" s="264" t="s">
        <v>3640</v>
      </c>
      <c r="C19" s="264" t="s">
        <v>3767</v>
      </c>
      <c r="D19" s="264" t="s">
        <v>2416</v>
      </c>
      <c r="E19" s="323">
        <v>800</v>
      </c>
      <c r="F19" s="264" t="s">
        <v>3768</v>
      </c>
      <c r="G19" s="323">
        <v>800</v>
      </c>
      <c r="H19" s="259"/>
      <c r="I19" s="264" t="s">
        <v>3769</v>
      </c>
      <c r="J19" s="264"/>
    </row>
    <row r="20" spans="1:10" ht="21.6">
      <c r="A20" s="264"/>
      <c r="B20" s="264" t="s">
        <v>3640</v>
      </c>
      <c r="C20" s="264" t="s">
        <v>3770</v>
      </c>
      <c r="D20" s="264" t="s">
        <v>3771</v>
      </c>
      <c r="E20" s="323">
        <v>800</v>
      </c>
      <c r="F20" s="264" t="s">
        <v>3772</v>
      </c>
      <c r="G20" s="323">
        <v>800</v>
      </c>
      <c r="H20" s="259"/>
      <c r="I20" s="264" t="s">
        <v>3773</v>
      </c>
      <c r="J20" s="264"/>
    </row>
    <row r="21" spans="1:10" ht="21.6">
      <c r="A21" s="264"/>
      <c r="B21" s="264" t="s">
        <v>3640</v>
      </c>
      <c r="C21" s="264" t="s">
        <v>3774</v>
      </c>
      <c r="D21" s="264" t="s">
        <v>3738</v>
      </c>
      <c r="E21" s="323">
        <v>800</v>
      </c>
      <c r="F21" s="264" t="s">
        <v>3739</v>
      </c>
      <c r="G21" s="323">
        <v>800</v>
      </c>
      <c r="H21" s="259"/>
      <c r="I21" s="264" t="s">
        <v>3740</v>
      </c>
      <c r="J21" s="264"/>
    </row>
    <row r="22" spans="1:10" ht="21.6">
      <c r="A22" s="264"/>
      <c r="B22" s="264" t="s">
        <v>3640</v>
      </c>
      <c r="C22" s="264" t="s">
        <v>3775</v>
      </c>
      <c r="D22" s="264" t="s">
        <v>3742</v>
      </c>
      <c r="E22" s="323">
        <v>800</v>
      </c>
      <c r="F22" s="264" t="s">
        <v>3776</v>
      </c>
      <c r="G22" s="323">
        <v>800</v>
      </c>
      <c r="H22" s="259"/>
      <c r="I22" s="264" t="s">
        <v>3744</v>
      </c>
      <c r="J22" s="264"/>
    </row>
    <row r="23" spans="1:10" ht="21.6">
      <c r="A23" s="264"/>
      <c r="B23" s="264" t="s">
        <v>3640</v>
      </c>
      <c r="C23" s="264" t="s">
        <v>3745</v>
      </c>
      <c r="D23" s="264" t="s">
        <v>3746</v>
      </c>
      <c r="E23" s="323">
        <v>800</v>
      </c>
      <c r="F23" s="264" t="s">
        <v>3748</v>
      </c>
      <c r="G23" s="323">
        <v>800</v>
      </c>
      <c r="H23" s="259"/>
      <c r="I23" s="264" t="s">
        <v>1634</v>
      </c>
      <c r="J23" s="264"/>
    </row>
    <row r="24" spans="1:10" ht="21.6">
      <c r="A24" s="264"/>
      <c r="B24" s="264"/>
      <c r="C24" s="264" t="s">
        <v>3777</v>
      </c>
      <c r="D24" s="264" t="s">
        <v>3778</v>
      </c>
      <c r="E24" s="323">
        <v>800</v>
      </c>
      <c r="F24" s="264" t="s">
        <v>3779</v>
      </c>
      <c r="G24" s="323">
        <v>800</v>
      </c>
      <c r="H24" s="259"/>
      <c r="I24" s="264" t="s">
        <v>3780</v>
      </c>
      <c r="J24" s="264"/>
    </row>
    <row r="25" spans="1:10" ht="21.6">
      <c r="A25" s="264"/>
      <c r="B25" s="264"/>
      <c r="C25" s="264" t="s">
        <v>3752</v>
      </c>
      <c r="D25" s="264" t="s">
        <v>1821</v>
      </c>
      <c r="E25" s="323">
        <v>800</v>
      </c>
      <c r="F25" s="264" t="s">
        <v>3753</v>
      </c>
      <c r="G25" s="323">
        <v>800</v>
      </c>
      <c r="H25" s="259"/>
      <c r="I25" s="264" t="s">
        <v>1751</v>
      </c>
      <c r="J25" s="264"/>
    </row>
    <row r="26" spans="1:10" ht="21.6">
      <c r="A26" s="264"/>
      <c r="B26" s="264"/>
      <c r="C26" s="264" t="s">
        <v>3781</v>
      </c>
      <c r="D26" s="264" t="s">
        <v>3463</v>
      </c>
      <c r="E26" s="323">
        <v>800</v>
      </c>
      <c r="F26" s="264" t="s">
        <v>3782</v>
      </c>
      <c r="G26" s="323">
        <v>800</v>
      </c>
      <c r="H26" s="259"/>
      <c r="I26" s="264" t="s">
        <v>1725</v>
      </c>
      <c r="J26" s="264"/>
    </row>
    <row r="27" spans="1:10" ht="21.6">
      <c r="A27" s="264"/>
      <c r="B27" s="264"/>
      <c r="C27" s="264" t="s">
        <v>3783</v>
      </c>
      <c r="D27" s="264" t="s">
        <v>3755</v>
      </c>
      <c r="E27" s="323">
        <v>800</v>
      </c>
      <c r="F27" s="264" t="s">
        <v>3757</v>
      </c>
      <c r="G27" s="323">
        <v>800</v>
      </c>
      <c r="H27" s="259"/>
      <c r="I27" s="264" t="s">
        <v>3758</v>
      </c>
      <c r="J27" s="264"/>
    </row>
    <row r="28" spans="1:10">
      <c r="A28" s="264"/>
      <c r="B28" s="264"/>
      <c r="C28" s="264"/>
      <c r="D28" s="264"/>
      <c r="E28" s="264"/>
      <c r="F28" s="264"/>
      <c r="G28" s="387">
        <v>10400</v>
      </c>
      <c r="H28" s="388">
        <v>10400</v>
      </c>
      <c r="I28" s="264"/>
      <c r="J28" s="264"/>
    </row>
    <row r="29" spans="1:10" ht="31.8">
      <c r="A29" s="323">
        <v>3</v>
      </c>
      <c r="B29" s="264" t="s">
        <v>3784</v>
      </c>
      <c r="C29" s="264" t="s">
        <v>3785</v>
      </c>
      <c r="D29" s="264" t="s">
        <v>3725</v>
      </c>
      <c r="E29" s="264" t="s">
        <v>3786</v>
      </c>
      <c r="F29" s="264" t="s">
        <v>3640</v>
      </c>
      <c r="G29" s="264" t="s">
        <v>3787</v>
      </c>
      <c r="H29" s="259"/>
      <c r="I29" s="264" t="s">
        <v>3763</v>
      </c>
      <c r="J29" s="264"/>
    </row>
    <row r="30" spans="1:10" ht="21.6">
      <c r="A30" s="264"/>
      <c r="B30" s="264"/>
      <c r="C30" s="264" t="s">
        <v>3764</v>
      </c>
      <c r="D30" s="264" t="s">
        <v>3730</v>
      </c>
      <c r="E30" s="264" t="s">
        <v>3786</v>
      </c>
      <c r="F30" s="264" t="s">
        <v>3731</v>
      </c>
      <c r="G30" s="323">
        <v>1800</v>
      </c>
      <c r="H30" s="259"/>
      <c r="I30" s="264" t="s">
        <v>3732</v>
      </c>
      <c r="J30" s="264"/>
    </row>
    <row r="31" spans="1:10" ht="21.6">
      <c r="A31" s="264"/>
      <c r="B31" s="264"/>
      <c r="C31" s="264" t="s">
        <v>3733</v>
      </c>
      <c r="D31" s="264" t="s">
        <v>3734</v>
      </c>
      <c r="E31" s="264" t="s">
        <v>3726</v>
      </c>
      <c r="F31" s="264" t="s">
        <v>3766</v>
      </c>
      <c r="G31" s="323">
        <v>1600</v>
      </c>
      <c r="H31" s="259"/>
      <c r="I31" s="264" t="s">
        <v>3736</v>
      </c>
      <c r="J31" s="264"/>
    </row>
    <row r="32" spans="1:10" ht="21.6">
      <c r="A32" s="264"/>
      <c r="B32" s="264"/>
      <c r="C32" s="264" t="s">
        <v>3767</v>
      </c>
      <c r="D32" s="264" t="s">
        <v>2416</v>
      </c>
      <c r="E32" s="264" t="s">
        <v>3786</v>
      </c>
      <c r="F32" s="264" t="s">
        <v>3768</v>
      </c>
      <c r="G32" s="323">
        <v>1800</v>
      </c>
      <c r="H32" s="259"/>
      <c r="I32" s="264" t="s">
        <v>3769</v>
      </c>
      <c r="J32" s="264"/>
    </row>
    <row r="33" spans="1:10" ht="21.6">
      <c r="A33" s="264"/>
      <c r="B33" s="264"/>
      <c r="C33" s="264" t="s">
        <v>3788</v>
      </c>
      <c r="D33" s="264" t="s">
        <v>3771</v>
      </c>
      <c r="E33" s="264" t="s">
        <v>3789</v>
      </c>
      <c r="F33" s="264" t="s">
        <v>3772</v>
      </c>
      <c r="G33" s="323">
        <v>1800</v>
      </c>
      <c r="H33" s="259"/>
      <c r="I33" s="264" t="s">
        <v>3773</v>
      </c>
      <c r="J33" s="264"/>
    </row>
    <row r="34" spans="1:10">
      <c r="A34" s="618"/>
      <c r="B34" s="618"/>
      <c r="C34" s="618" t="s">
        <v>3774</v>
      </c>
      <c r="D34" s="618" t="s">
        <v>3738</v>
      </c>
      <c r="E34" s="618" t="s">
        <v>3789</v>
      </c>
      <c r="F34" s="618" t="s">
        <v>3739</v>
      </c>
      <c r="G34" s="624">
        <v>1800</v>
      </c>
      <c r="H34" s="630"/>
      <c r="I34" s="618" t="s">
        <v>3740</v>
      </c>
      <c r="J34" s="264"/>
    </row>
    <row r="35" spans="1:10">
      <c r="A35" s="620"/>
      <c r="B35" s="620"/>
      <c r="C35" s="620"/>
      <c r="D35" s="620"/>
      <c r="E35" s="620"/>
      <c r="F35" s="620"/>
      <c r="G35" s="626"/>
      <c r="H35" s="632"/>
      <c r="I35" s="620"/>
      <c r="J35" s="264"/>
    </row>
    <row r="36" spans="1:10" ht="21.6">
      <c r="A36" s="264"/>
      <c r="B36" s="264"/>
      <c r="C36" s="264" t="s">
        <v>3741</v>
      </c>
      <c r="D36" s="264" t="s">
        <v>3742</v>
      </c>
      <c r="E36" s="264" t="s">
        <v>3786</v>
      </c>
      <c r="F36" s="264" t="s">
        <v>3776</v>
      </c>
      <c r="G36" s="323">
        <v>1800</v>
      </c>
      <c r="H36" s="259"/>
      <c r="I36" s="264" t="s">
        <v>3744</v>
      </c>
      <c r="J36" s="264"/>
    </row>
    <row r="37" spans="1:10" ht="21.6">
      <c r="A37" s="264"/>
      <c r="B37" s="264"/>
      <c r="C37" s="264" t="s">
        <v>3790</v>
      </c>
      <c r="D37" s="264" t="s">
        <v>3746</v>
      </c>
      <c r="E37" s="264" t="s">
        <v>3786</v>
      </c>
      <c r="F37" s="264" t="s">
        <v>3748</v>
      </c>
      <c r="G37" s="323">
        <v>1800</v>
      </c>
      <c r="H37" s="259"/>
      <c r="I37" s="264" t="s">
        <v>1634</v>
      </c>
      <c r="J37" s="264"/>
    </row>
    <row r="38" spans="1:10" ht="21.6">
      <c r="A38" s="264"/>
      <c r="B38" s="264"/>
      <c r="C38" s="264" t="s">
        <v>3749</v>
      </c>
      <c r="D38" s="264" t="s">
        <v>3778</v>
      </c>
      <c r="E38" s="264" t="s">
        <v>3789</v>
      </c>
      <c r="F38" s="264" t="s">
        <v>3779</v>
      </c>
      <c r="G38" s="323">
        <v>1800</v>
      </c>
      <c r="H38" s="259"/>
      <c r="I38" s="264" t="s">
        <v>3780</v>
      </c>
      <c r="J38" s="264"/>
    </row>
    <row r="39" spans="1:10" ht="21.6">
      <c r="A39" s="264"/>
      <c r="B39" s="264"/>
      <c r="C39" s="264" t="s">
        <v>3791</v>
      </c>
      <c r="D39" s="264" t="s">
        <v>1821</v>
      </c>
      <c r="E39" s="264" t="s">
        <v>3789</v>
      </c>
      <c r="F39" s="264" t="s">
        <v>3753</v>
      </c>
      <c r="G39" s="323">
        <v>1800</v>
      </c>
      <c r="H39" s="259"/>
      <c r="I39" s="264" t="s">
        <v>1751</v>
      </c>
      <c r="J39" s="264"/>
    </row>
    <row r="40" spans="1:10" ht="21.6">
      <c r="A40" s="264"/>
      <c r="B40" s="264"/>
      <c r="C40" s="264" t="s">
        <v>3781</v>
      </c>
      <c r="D40" s="264" t="s">
        <v>3463</v>
      </c>
      <c r="E40" s="264" t="s">
        <v>3789</v>
      </c>
      <c r="F40" s="264" t="s">
        <v>3782</v>
      </c>
      <c r="G40" s="323">
        <v>1800</v>
      </c>
      <c r="H40" s="259"/>
      <c r="I40" s="264" t="s">
        <v>1725</v>
      </c>
      <c r="J40" s="264"/>
    </row>
    <row r="41" spans="1:10">
      <c r="A41" s="264"/>
      <c r="B41" s="264"/>
      <c r="C41" s="264"/>
      <c r="D41" s="264"/>
      <c r="E41" s="264"/>
      <c r="F41" s="264"/>
      <c r="G41" s="388">
        <v>17800</v>
      </c>
      <c r="H41" s="388">
        <v>17800</v>
      </c>
      <c r="I41" s="264"/>
      <c r="J41" s="264"/>
    </row>
    <row r="42" spans="1:10" ht="52.2">
      <c r="A42" s="323">
        <v>4</v>
      </c>
      <c r="B42" s="264" t="s">
        <v>3792</v>
      </c>
      <c r="C42" s="264" t="s">
        <v>3793</v>
      </c>
      <c r="D42" s="264" t="s">
        <v>3794</v>
      </c>
      <c r="E42" s="264" t="s">
        <v>3726</v>
      </c>
      <c r="F42" s="264" t="s">
        <v>3795</v>
      </c>
      <c r="G42" s="323">
        <v>13449</v>
      </c>
      <c r="H42" s="259"/>
      <c r="I42" s="264" t="s">
        <v>1687</v>
      </c>
      <c r="J42" s="264"/>
    </row>
    <row r="43" spans="1:10" ht="21.6">
      <c r="A43" s="264"/>
      <c r="B43" s="264"/>
      <c r="C43" s="264" t="s">
        <v>3796</v>
      </c>
      <c r="D43" s="264" t="s">
        <v>3746</v>
      </c>
      <c r="E43" s="389" t="s">
        <v>3726</v>
      </c>
      <c r="F43" s="264" t="s">
        <v>3748</v>
      </c>
      <c r="G43" s="323">
        <v>4800</v>
      </c>
      <c r="H43" s="259"/>
      <c r="I43" s="264" t="s">
        <v>1634</v>
      </c>
      <c r="J43" s="264"/>
    </row>
    <row r="44" spans="1:10" ht="21.6">
      <c r="A44" s="264"/>
      <c r="B44" s="264"/>
      <c r="C44" s="264" t="s">
        <v>3749</v>
      </c>
      <c r="D44" s="264" t="s">
        <v>1813</v>
      </c>
      <c r="E44" s="389" t="s">
        <v>3726</v>
      </c>
      <c r="F44" s="264" t="s">
        <v>3750</v>
      </c>
      <c r="G44" s="323">
        <v>1600</v>
      </c>
      <c r="H44" s="259"/>
      <c r="I44" s="264" t="s">
        <v>3751</v>
      </c>
      <c r="J44" s="264"/>
    </row>
    <row r="45" spans="1:10" ht="21.6">
      <c r="A45" s="264"/>
      <c r="B45" s="264"/>
      <c r="C45" s="264" t="s">
        <v>3752</v>
      </c>
      <c r="D45" s="264" t="s">
        <v>1821</v>
      </c>
      <c r="E45" s="389" t="s">
        <v>3726</v>
      </c>
      <c r="F45" s="264" t="s">
        <v>3753</v>
      </c>
      <c r="G45" s="323">
        <v>1600</v>
      </c>
      <c r="H45" s="259"/>
      <c r="I45" s="264" t="s">
        <v>1751</v>
      </c>
      <c r="J45" s="264"/>
    </row>
    <row r="46" spans="1:10" ht="21.6">
      <c r="A46" s="264"/>
      <c r="B46" s="264"/>
      <c r="C46" s="264" t="s">
        <v>3781</v>
      </c>
      <c r="D46" s="264" t="s">
        <v>3463</v>
      </c>
      <c r="E46" s="389" t="s">
        <v>3726</v>
      </c>
      <c r="F46" s="264" t="s">
        <v>3782</v>
      </c>
      <c r="G46" s="323">
        <v>1600</v>
      </c>
      <c r="H46" s="259"/>
      <c r="I46" s="264" t="s">
        <v>1751</v>
      </c>
      <c r="J46" s="264"/>
    </row>
    <row r="47" spans="1:10">
      <c r="A47" s="264"/>
      <c r="B47" s="264"/>
      <c r="C47" s="264"/>
      <c r="D47" s="264"/>
      <c r="E47" s="264"/>
      <c r="F47" s="264"/>
      <c r="G47" s="387">
        <v>23049</v>
      </c>
      <c r="H47" s="388">
        <v>23049</v>
      </c>
      <c r="I47" s="264"/>
      <c r="J47" s="264"/>
    </row>
    <row r="48" spans="1:10" ht="31.8">
      <c r="A48" s="323">
        <v>5</v>
      </c>
      <c r="B48" s="264" t="s">
        <v>3797</v>
      </c>
      <c r="C48" s="264" t="s">
        <v>3774</v>
      </c>
      <c r="D48" s="264" t="s">
        <v>3738</v>
      </c>
      <c r="E48" s="264" t="s">
        <v>3747</v>
      </c>
      <c r="F48" s="264" t="s">
        <v>3739</v>
      </c>
      <c r="G48" s="323">
        <v>1600</v>
      </c>
      <c r="H48" s="259"/>
      <c r="I48" s="264" t="s">
        <v>3740</v>
      </c>
      <c r="J48" s="264"/>
    </row>
    <row r="49" spans="1:10" ht="21.6">
      <c r="A49" s="264"/>
      <c r="B49" s="264"/>
      <c r="C49" s="264" t="s">
        <v>3798</v>
      </c>
      <c r="D49" s="264" t="s">
        <v>1757</v>
      </c>
      <c r="E49" s="264" t="s">
        <v>3747</v>
      </c>
      <c r="F49" s="264" t="s">
        <v>3776</v>
      </c>
      <c r="G49" s="323">
        <v>1600</v>
      </c>
      <c r="H49" s="259"/>
      <c r="I49" s="264" t="s">
        <v>3744</v>
      </c>
      <c r="J49" s="264"/>
    </row>
    <row r="50" spans="1:10" ht="21.6">
      <c r="A50" s="264"/>
      <c r="B50" s="264"/>
      <c r="C50" s="264" t="s">
        <v>3745</v>
      </c>
      <c r="D50" s="264" t="s">
        <v>3746</v>
      </c>
      <c r="E50" s="264" t="s">
        <v>3747</v>
      </c>
      <c r="F50" s="264" t="s">
        <v>3776</v>
      </c>
      <c r="G50" s="323">
        <v>1600</v>
      </c>
      <c r="H50" s="259"/>
      <c r="I50" s="264" t="s">
        <v>1634</v>
      </c>
      <c r="J50" s="264"/>
    </row>
    <row r="51" spans="1:10" ht="21.6">
      <c r="A51" s="259"/>
      <c r="B51" s="264"/>
      <c r="C51" s="264" t="s">
        <v>3749</v>
      </c>
      <c r="D51" s="264" t="s">
        <v>3778</v>
      </c>
      <c r="E51" s="389" t="s">
        <v>3726</v>
      </c>
      <c r="F51" s="264" t="s">
        <v>3779</v>
      </c>
      <c r="G51" s="263">
        <v>1600</v>
      </c>
      <c r="H51" s="259"/>
      <c r="I51" s="259" t="s">
        <v>3780</v>
      </c>
      <c r="J51" s="264"/>
    </row>
    <row r="52" spans="1:10" ht="21.6">
      <c r="A52" s="259"/>
      <c r="B52" s="264"/>
      <c r="C52" s="264" t="s">
        <v>3752</v>
      </c>
      <c r="D52" s="264" t="s">
        <v>1821</v>
      </c>
      <c r="E52" s="389" t="s">
        <v>3726</v>
      </c>
      <c r="F52" s="264" t="s">
        <v>3753</v>
      </c>
      <c r="G52" s="263">
        <v>1600</v>
      </c>
      <c r="H52" s="259"/>
      <c r="I52" s="259" t="s">
        <v>1751</v>
      </c>
      <c r="J52" s="264"/>
    </row>
    <row r="53" spans="1:10" ht="21.6">
      <c r="A53" s="259"/>
      <c r="B53" s="264"/>
      <c r="C53" s="264" t="s">
        <v>3781</v>
      </c>
      <c r="D53" s="264" t="s">
        <v>3463</v>
      </c>
      <c r="E53" s="264" t="s">
        <v>3747</v>
      </c>
      <c r="F53" s="264" t="s">
        <v>3782</v>
      </c>
      <c r="G53" s="263">
        <v>1600</v>
      </c>
      <c r="H53" s="259"/>
      <c r="I53" s="259" t="s">
        <v>1725</v>
      </c>
      <c r="J53" s="264"/>
    </row>
    <row r="54" spans="1:10">
      <c r="A54" s="259"/>
      <c r="B54" s="264"/>
      <c r="C54" s="264"/>
      <c r="D54" s="264"/>
      <c r="E54" s="264"/>
      <c r="F54" s="264"/>
      <c r="G54" s="388">
        <v>9600</v>
      </c>
      <c r="H54" s="388">
        <v>9600</v>
      </c>
      <c r="I54" s="259"/>
      <c r="J54" s="264"/>
    </row>
    <row r="55" spans="1:10" ht="31.8">
      <c r="A55" s="263">
        <v>6</v>
      </c>
      <c r="B55" s="264" t="s">
        <v>3799</v>
      </c>
      <c r="C55" s="264" t="s">
        <v>3800</v>
      </c>
      <c r="D55" s="264" t="s">
        <v>3591</v>
      </c>
      <c r="E55" s="389" t="s">
        <v>3801</v>
      </c>
      <c r="F55" s="264" t="s">
        <v>3802</v>
      </c>
      <c r="G55" s="263">
        <v>6400</v>
      </c>
      <c r="H55" s="259"/>
      <c r="I55" s="259" t="s">
        <v>3803</v>
      </c>
      <c r="J55" s="264"/>
    </row>
    <row r="56" spans="1:10" ht="21.6">
      <c r="A56" s="259"/>
      <c r="B56" s="264"/>
      <c r="C56" s="264" t="s">
        <v>3783</v>
      </c>
      <c r="D56" s="264" t="s">
        <v>3755</v>
      </c>
      <c r="E56" s="389" t="s">
        <v>3726</v>
      </c>
      <c r="F56" s="264" t="s">
        <v>3757</v>
      </c>
      <c r="G56" s="263">
        <v>1600</v>
      </c>
      <c r="H56" s="259"/>
      <c r="I56" s="259" t="s">
        <v>3758</v>
      </c>
      <c r="J56" s="264"/>
    </row>
    <row r="57" spans="1:10">
      <c r="A57" s="259"/>
      <c r="B57" s="264"/>
      <c r="C57" s="264"/>
      <c r="D57" s="264"/>
      <c r="E57" s="264"/>
      <c r="F57" s="264"/>
      <c r="G57" s="388">
        <v>8000</v>
      </c>
      <c r="H57" s="388">
        <v>8000</v>
      </c>
      <c r="I57" s="259"/>
      <c r="J57" s="264"/>
    </row>
    <row r="58" spans="1:10" ht="21.6">
      <c r="A58" s="263">
        <v>7</v>
      </c>
      <c r="B58" s="264" t="s">
        <v>3804</v>
      </c>
      <c r="C58" s="264" t="s">
        <v>3805</v>
      </c>
      <c r="D58" s="264" t="s">
        <v>3591</v>
      </c>
      <c r="E58" s="389" t="s">
        <v>3806</v>
      </c>
      <c r="F58" s="264" t="s">
        <v>3802</v>
      </c>
      <c r="G58" s="263">
        <v>4107</v>
      </c>
      <c r="H58" s="259"/>
      <c r="I58" s="259" t="s">
        <v>3803</v>
      </c>
      <c r="J58" s="264"/>
    </row>
    <row r="59" spans="1:10" ht="21.6">
      <c r="A59" s="259"/>
      <c r="B59" s="264"/>
      <c r="C59" s="264" t="s">
        <v>3783</v>
      </c>
      <c r="D59" s="264" t="s">
        <v>3755</v>
      </c>
      <c r="E59" s="390" t="s">
        <v>3807</v>
      </c>
      <c r="F59" s="264" t="s">
        <v>3757</v>
      </c>
      <c r="G59" s="263">
        <v>1600</v>
      </c>
      <c r="H59" s="259"/>
      <c r="I59" s="259" t="s">
        <v>3758</v>
      </c>
      <c r="J59" s="264"/>
    </row>
    <row r="60" spans="1:10">
      <c r="A60" s="259"/>
      <c r="B60" s="264"/>
      <c r="C60" s="264"/>
      <c r="D60" s="264"/>
      <c r="E60" s="259"/>
      <c r="F60" s="264"/>
      <c r="G60" s="388">
        <v>5707</v>
      </c>
      <c r="H60" s="388">
        <v>5707</v>
      </c>
      <c r="I60" s="259"/>
      <c r="J60" s="264"/>
    </row>
    <row r="61" spans="1:10" ht="31.8">
      <c r="A61" s="259" t="s">
        <v>31</v>
      </c>
      <c r="B61" s="260" t="s">
        <v>3808</v>
      </c>
      <c r="C61" s="264"/>
      <c r="D61" s="264"/>
      <c r="E61" s="259"/>
      <c r="F61" s="259"/>
      <c r="G61" s="259"/>
      <c r="H61" s="259"/>
      <c r="I61" s="259"/>
      <c r="J61" s="264"/>
    </row>
    <row r="62" spans="1:10" ht="31.8">
      <c r="A62" s="263">
        <v>1</v>
      </c>
      <c r="B62" s="264" t="s">
        <v>3809</v>
      </c>
      <c r="C62" s="264" t="s">
        <v>3785</v>
      </c>
      <c r="D62" s="264" t="s">
        <v>1629</v>
      </c>
      <c r="E62" s="390" t="s">
        <v>3810</v>
      </c>
      <c r="F62" s="264" t="s">
        <v>3811</v>
      </c>
      <c r="G62" s="263">
        <v>1200</v>
      </c>
      <c r="H62" s="259"/>
      <c r="I62" s="259"/>
      <c r="J62" s="264"/>
    </row>
    <row r="63" spans="1:10" ht="21.6">
      <c r="A63" s="259"/>
      <c r="B63" s="264"/>
      <c r="C63" s="264" t="s">
        <v>3812</v>
      </c>
      <c r="D63" s="264" t="s">
        <v>1759</v>
      </c>
      <c r="E63" s="390" t="s">
        <v>3810</v>
      </c>
      <c r="F63" s="264" t="s">
        <v>3813</v>
      </c>
      <c r="G63" s="263">
        <v>7200</v>
      </c>
      <c r="H63" s="259"/>
      <c r="I63" s="259"/>
      <c r="J63" s="264"/>
    </row>
    <row r="64" spans="1:10" ht="62.4">
      <c r="A64" s="259"/>
      <c r="B64" s="264"/>
      <c r="C64" s="264" t="s">
        <v>3790</v>
      </c>
      <c r="D64" s="264" t="s">
        <v>3814</v>
      </c>
      <c r="E64" s="389" t="s">
        <v>3815</v>
      </c>
      <c r="F64" s="264" t="s">
        <v>3816</v>
      </c>
      <c r="G64" s="263">
        <v>1368</v>
      </c>
      <c r="H64" s="259"/>
      <c r="I64" s="259"/>
      <c r="J64" s="264"/>
    </row>
    <row r="65" spans="1:10" ht="21.6">
      <c r="A65" s="259"/>
      <c r="B65" s="264"/>
      <c r="C65" s="264" t="s">
        <v>3749</v>
      </c>
      <c r="D65" s="264" t="s">
        <v>3817</v>
      </c>
      <c r="E65" s="390" t="s">
        <v>3818</v>
      </c>
      <c r="F65" s="264" t="s">
        <v>3819</v>
      </c>
      <c r="G65" s="263">
        <v>1400</v>
      </c>
      <c r="H65" s="259"/>
      <c r="I65" s="259"/>
      <c r="J65" s="264"/>
    </row>
    <row r="66" spans="1:10" ht="21.6">
      <c r="A66" s="259"/>
      <c r="B66" s="264"/>
      <c r="C66" s="264" t="s">
        <v>3820</v>
      </c>
      <c r="D66" s="264" t="s">
        <v>1815</v>
      </c>
      <c r="E66" s="390" t="s">
        <v>3818</v>
      </c>
      <c r="F66" s="264" t="s">
        <v>3821</v>
      </c>
      <c r="G66" s="263">
        <v>1400</v>
      </c>
      <c r="H66" s="259"/>
      <c r="I66" s="259"/>
      <c r="J66" s="264"/>
    </row>
    <row r="67" spans="1:10" ht="21.6">
      <c r="A67" s="259"/>
      <c r="B67" s="264"/>
      <c r="C67" s="264" t="s">
        <v>3822</v>
      </c>
      <c r="D67" s="264" t="s">
        <v>3463</v>
      </c>
      <c r="E67" s="390" t="s">
        <v>3818</v>
      </c>
      <c r="F67" s="264" t="s">
        <v>3782</v>
      </c>
      <c r="G67" s="263">
        <v>1400</v>
      </c>
      <c r="H67" s="259"/>
      <c r="I67" s="259"/>
      <c r="J67" s="264"/>
    </row>
    <row r="68" spans="1:10" ht="21.6">
      <c r="A68" s="259"/>
      <c r="B68" s="264"/>
      <c r="C68" s="264" t="s">
        <v>3783</v>
      </c>
      <c r="D68" s="264" t="s">
        <v>1871</v>
      </c>
      <c r="E68" s="390" t="s">
        <v>3818</v>
      </c>
      <c r="F68" s="264" t="s">
        <v>3823</v>
      </c>
      <c r="G68" s="263">
        <v>1400</v>
      </c>
      <c r="H68" s="259"/>
      <c r="I68" s="259"/>
      <c r="J68" s="264"/>
    </row>
    <row r="69" spans="1:10">
      <c r="A69" s="259"/>
      <c r="B69" s="264"/>
      <c r="C69" s="264"/>
      <c r="D69" s="264"/>
      <c r="E69" s="259"/>
      <c r="F69" s="264"/>
      <c r="G69" s="388">
        <v>15368</v>
      </c>
      <c r="H69" s="388">
        <v>15368</v>
      </c>
      <c r="I69" s="259"/>
      <c r="J69" s="264"/>
    </row>
    <row r="70" spans="1:10" ht="21.6">
      <c r="A70" s="263">
        <v>2</v>
      </c>
      <c r="B70" s="264" t="s">
        <v>3824</v>
      </c>
      <c r="C70" s="264" t="s">
        <v>3785</v>
      </c>
      <c r="D70" s="264" t="s">
        <v>3825</v>
      </c>
      <c r="E70" s="390" t="s">
        <v>3826</v>
      </c>
      <c r="F70" s="264" t="s">
        <v>3827</v>
      </c>
      <c r="G70" s="263">
        <v>1400</v>
      </c>
      <c r="H70" s="259"/>
      <c r="I70" s="259"/>
      <c r="J70" s="264"/>
    </row>
    <row r="71" spans="1:10" ht="21.6">
      <c r="A71" s="259"/>
      <c r="B71" s="264"/>
      <c r="C71" s="264" t="s">
        <v>3812</v>
      </c>
      <c r="D71" s="264" t="s">
        <v>1759</v>
      </c>
      <c r="E71" s="390" t="s">
        <v>3826</v>
      </c>
      <c r="F71" s="385" t="s">
        <v>3813</v>
      </c>
      <c r="G71" s="263">
        <v>8400</v>
      </c>
      <c r="H71" s="259"/>
      <c r="I71" s="259"/>
      <c r="J71" s="264"/>
    </row>
    <row r="72" spans="1:10" ht="21.6">
      <c r="A72" s="259"/>
      <c r="B72" s="264"/>
      <c r="C72" s="264" t="s">
        <v>3790</v>
      </c>
      <c r="D72" s="264" t="s">
        <v>3814</v>
      </c>
      <c r="E72" s="390" t="s">
        <v>3826</v>
      </c>
      <c r="F72" s="264" t="s">
        <v>3816</v>
      </c>
      <c r="G72" s="263">
        <v>1400</v>
      </c>
      <c r="H72" s="259"/>
      <c r="I72" s="259"/>
      <c r="J72" s="264"/>
    </row>
    <row r="73" spans="1:10" ht="21.6">
      <c r="A73" s="259"/>
      <c r="B73" s="264"/>
      <c r="C73" s="264" t="s">
        <v>3828</v>
      </c>
      <c r="D73" s="264" t="s">
        <v>3817</v>
      </c>
      <c r="E73" s="390" t="s">
        <v>3826</v>
      </c>
      <c r="F73" s="264" t="s">
        <v>3819</v>
      </c>
      <c r="G73" s="263">
        <v>1400</v>
      </c>
      <c r="H73" s="259"/>
      <c r="I73" s="259"/>
      <c r="J73" s="264"/>
    </row>
    <row r="74" spans="1:10" ht="21.6">
      <c r="A74" s="259"/>
      <c r="B74" s="264"/>
      <c r="C74" s="264" t="s">
        <v>3829</v>
      </c>
      <c r="D74" s="264" t="s">
        <v>1815</v>
      </c>
      <c r="E74" s="390" t="s">
        <v>3826</v>
      </c>
      <c r="F74" s="264" t="s">
        <v>3821</v>
      </c>
      <c r="G74" s="263">
        <v>1400</v>
      </c>
      <c r="H74" s="259"/>
      <c r="I74" s="259"/>
      <c r="J74" s="264"/>
    </row>
    <row r="75" spans="1:10" ht="21.6">
      <c r="A75" s="259"/>
      <c r="B75" s="264"/>
      <c r="C75" s="264" t="s">
        <v>3822</v>
      </c>
      <c r="D75" s="264" t="s">
        <v>3463</v>
      </c>
      <c r="E75" s="390" t="s">
        <v>3826</v>
      </c>
      <c r="F75" s="264" t="s">
        <v>3830</v>
      </c>
      <c r="G75" s="263">
        <v>1400</v>
      </c>
      <c r="H75" s="259"/>
      <c r="I75" s="259"/>
      <c r="J75" s="264"/>
    </row>
    <row r="76" spans="1:10" ht="21.6">
      <c r="A76" s="259"/>
      <c r="B76" s="264"/>
      <c r="C76" s="264" t="s">
        <v>3831</v>
      </c>
      <c r="D76" s="264" t="s">
        <v>1871</v>
      </c>
      <c r="E76" s="390" t="s">
        <v>3826</v>
      </c>
      <c r="F76" s="264" t="s">
        <v>3823</v>
      </c>
      <c r="G76" s="263">
        <v>1400</v>
      </c>
      <c r="H76" s="259"/>
      <c r="I76" s="259"/>
      <c r="J76" s="264"/>
    </row>
    <row r="77" spans="1:10">
      <c r="A77" s="259"/>
      <c r="B77" s="264"/>
      <c r="C77" s="264"/>
      <c r="D77" s="264"/>
      <c r="E77" s="259"/>
      <c r="F77" s="264"/>
      <c r="G77" s="388">
        <v>16800</v>
      </c>
      <c r="H77" s="388">
        <v>16800</v>
      </c>
      <c r="I77" s="259"/>
      <c r="J77" s="264"/>
    </row>
    <row r="78" spans="1:10" ht="21.6">
      <c r="A78" s="263">
        <v>3</v>
      </c>
      <c r="B78" s="264" t="s">
        <v>3832</v>
      </c>
      <c r="C78" s="264" t="s">
        <v>3785</v>
      </c>
      <c r="D78" s="264" t="s">
        <v>3825</v>
      </c>
      <c r="E78" s="259" t="s">
        <v>3964</v>
      </c>
      <c r="F78" s="264" t="s">
        <v>3833</v>
      </c>
      <c r="G78" s="263">
        <v>600</v>
      </c>
      <c r="H78" s="259"/>
      <c r="I78" s="259"/>
      <c r="J78" s="264"/>
    </row>
    <row r="79" spans="1:10" ht="21.6">
      <c r="A79" s="259"/>
      <c r="B79" s="264"/>
      <c r="C79" s="264" t="s">
        <v>3812</v>
      </c>
      <c r="D79" s="264" t="s">
        <v>1759</v>
      </c>
      <c r="E79" s="259" t="s">
        <v>3964</v>
      </c>
      <c r="F79" s="264" t="s">
        <v>3813</v>
      </c>
      <c r="G79" s="263">
        <v>3600</v>
      </c>
      <c r="H79" s="259"/>
      <c r="I79" s="259"/>
      <c r="J79" s="264"/>
    </row>
    <row r="80" spans="1:10" ht="21.6">
      <c r="A80" s="259"/>
      <c r="B80" s="264"/>
      <c r="C80" s="264" t="s">
        <v>3790</v>
      </c>
      <c r="D80" s="264" t="s">
        <v>3814</v>
      </c>
      <c r="E80" s="259" t="s">
        <v>3964</v>
      </c>
      <c r="F80" s="264" t="s">
        <v>3816</v>
      </c>
      <c r="G80" s="263">
        <v>600</v>
      </c>
      <c r="H80" s="259"/>
      <c r="I80" s="259"/>
      <c r="J80" s="264"/>
    </row>
    <row r="81" spans="1:10" ht="21.6">
      <c r="A81" s="259"/>
      <c r="B81" s="264"/>
      <c r="C81" s="264" t="s">
        <v>3828</v>
      </c>
      <c r="D81" s="264" t="s">
        <v>3817</v>
      </c>
      <c r="E81" s="259" t="s">
        <v>3964</v>
      </c>
      <c r="F81" s="264" t="s">
        <v>3819</v>
      </c>
      <c r="G81" s="263">
        <v>600</v>
      </c>
      <c r="H81" s="259"/>
      <c r="I81" s="259"/>
      <c r="J81" s="264"/>
    </row>
    <row r="82" spans="1:10" ht="21.6">
      <c r="A82" s="259"/>
      <c r="B82" s="264"/>
      <c r="C82" s="264" t="s">
        <v>3829</v>
      </c>
      <c r="D82" s="264" t="s">
        <v>1815</v>
      </c>
      <c r="E82" s="259" t="s">
        <v>3964</v>
      </c>
      <c r="F82" s="264" t="s">
        <v>3821</v>
      </c>
      <c r="G82" s="263">
        <v>600</v>
      </c>
      <c r="H82" s="259"/>
      <c r="I82" s="259"/>
      <c r="J82" s="264"/>
    </row>
    <row r="83" spans="1:10" ht="21.6">
      <c r="A83" s="259"/>
      <c r="B83" s="264"/>
      <c r="C83" s="264" t="s">
        <v>3822</v>
      </c>
      <c r="D83" s="264" t="s">
        <v>3463</v>
      </c>
      <c r="E83" s="259" t="s">
        <v>3964</v>
      </c>
      <c r="F83" s="264" t="s">
        <v>3830</v>
      </c>
      <c r="G83" s="263">
        <v>600</v>
      </c>
      <c r="H83" s="259"/>
      <c r="I83" s="259"/>
      <c r="J83" s="264"/>
    </row>
    <row r="84" spans="1:10" ht="21.6">
      <c r="A84" s="259"/>
      <c r="B84" s="264"/>
      <c r="C84" s="264" t="s">
        <v>3783</v>
      </c>
      <c r="D84" s="264" t="s">
        <v>1871</v>
      </c>
      <c r="E84" s="259" t="s">
        <v>3964</v>
      </c>
      <c r="F84" s="264" t="s">
        <v>3830</v>
      </c>
      <c r="G84" s="263">
        <v>600</v>
      </c>
      <c r="H84" s="259"/>
      <c r="I84" s="259"/>
      <c r="J84" s="264"/>
    </row>
    <row r="85" spans="1:10">
      <c r="A85" s="259"/>
      <c r="B85" s="264"/>
      <c r="C85" s="264"/>
      <c r="D85" s="264"/>
      <c r="E85" s="259"/>
      <c r="F85" s="264"/>
      <c r="G85" s="388">
        <v>7200</v>
      </c>
      <c r="H85" s="388">
        <v>7200</v>
      </c>
      <c r="I85" s="259"/>
      <c r="J85" s="264"/>
    </row>
    <row r="86" spans="1:10" ht="21.6">
      <c r="A86" s="263">
        <v>4</v>
      </c>
      <c r="B86" s="264" t="s">
        <v>3834</v>
      </c>
      <c r="C86" s="264" t="s">
        <v>3785</v>
      </c>
      <c r="D86" s="264" t="s">
        <v>3835</v>
      </c>
      <c r="E86" s="259" t="s">
        <v>3836</v>
      </c>
      <c r="F86" s="264" t="s">
        <v>3837</v>
      </c>
      <c r="G86" s="263">
        <v>1200</v>
      </c>
      <c r="H86" s="259"/>
      <c r="I86" s="259"/>
      <c r="J86" s="264"/>
    </row>
    <row r="87" spans="1:10" ht="21.6">
      <c r="A87" s="259"/>
      <c r="B87" s="264"/>
      <c r="C87" s="264" t="s">
        <v>3764</v>
      </c>
      <c r="D87" s="264" t="s">
        <v>2853</v>
      </c>
      <c r="E87" s="390" t="s">
        <v>3838</v>
      </c>
      <c r="F87" s="264" t="s">
        <v>3765</v>
      </c>
      <c r="G87" s="263">
        <v>1200</v>
      </c>
      <c r="H87" s="259"/>
      <c r="I87" s="259"/>
      <c r="J87" s="264"/>
    </row>
    <row r="88" spans="1:10" ht="21.6">
      <c r="A88" s="259"/>
      <c r="B88" s="264"/>
      <c r="C88" s="264" t="s">
        <v>3733</v>
      </c>
      <c r="D88" s="264" t="s">
        <v>3839</v>
      </c>
      <c r="E88" s="390" t="s">
        <v>3838</v>
      </c>
      <c r="F88" s="264" t="s">
        <v>3840</v>
      </c>
      <c r="G88" s="263">
        <v>1200</v>
      </c>
      <c r="H88" s="259"/>
      <c r="I88" s="259"/>
      <c r="J88" s="264"/>
    </row>
    <row r="89" spans="1:10" ht="21.6">
      <c r="A89" s="259"/>
      <c r="B89" s="264"/>
      <c r="C89" s="264" t="s">
        <v>3767</v>
      </c>
      <c r="D89" s="264" t="s">
        <v>3090</v>
      </c>
      <c r="E89" s="390" t="s">
        <v>3838</v>
      </c>
      <c r="F89" s="264" t="s">
        <v>3841</v>
      </c>
      <c r="G89" s="263">
        <v>1200</v>
      </c>
      <c r="H89" s="259"/>
      <c r="I89" s="259"/>
      <c r="J89" s="264"/>
    </row>
    <row r="90" spans="1:10" ht="21.6">
      <c r="A90" s="259"/>
      <c r="B90" s="264"/>
      <c r="C90" s="264" t="s">
        <v>3788</v>
      </c>
      <c r="D90" s="264" t="s">
        <v>3842</v>
      </c>
      <c r="E90" s="390" t="s">
        <v>3838</v>
      </c>
      <c r="F90" s="264" t="s">
        <v>3843</v>
      </c>
      <c r="G90" s="263">
        <v>1200</v>
      </c>
      <c r="H90" s="259"/>
      <c r="I90" s="259"/>
      <c r="J90" s="264"/>
    </row>
    <row r="91" spans="1:10" ht="21.6">
      <c r="A91" s="259"/>
      <c r="B91" s="264"/>
      <c r="C91" s="264" t="s">
        <v>3774</v>
      </c>
      <c r="D91" s="264" t="s">
        <v>3738</v>
      </c>
      <c r="E91" s="390" t="s">
        <v>3838</v>
      </c>
      <c r="F91" s="264" t="s">
        <v>3844</v>
      </c>
      <c r="G91" s="263">
        <v>1200</v>
      </c>
      <c r="H91" s="259"/>
      <c r="I91" s="259"/>
      <c r="J91" s="264"/>
    </row>
    <row r="92" spans="1:10" ht="21.6">
      <c r="A92" s="259"/>
      <c r="B92" s="264"/>
      <c r="C92" s="264" t="s">
        <v>3741</v>
      </c>
      <c r="D92" s="264" t="s">
        <v>1757</v>
      </c>
      <c r="E92" s="390" t="s">
        <v>3838</v>
      </c>
      <c r="F92" s="264" t="s">
        <v>3776</v>
      </c>
      <c r="G92" s="263">
        <v>1200</v>
      </c>
      <c r="H92" s="259"/>
      <c r="I92" s="259"/>
      <c r="J92" s="264"/>
    </row>
    <row r="93" spans="1:10">
      <c r="A93" s="259"/>
      <c r="B93" s="264"/>
      <c r="C93" s="264"/>
      <c r="D93" s="264"/>
      <c r="E93" s="259"/>
      <c r="F93" s="264"/>
      <c r="G93" s="388">
        <v>8400</v>
      </c>
      <c r="H93" s="388">
        <v>8400</v>
      </c>
      <c r="I93" s="259"/>
      <c r="J93" s="264"/>
    </row>
    <row r="94" spans="1:10" ht="21.6">
      <c r="A94" s="263">
        <v>5</v>
      </c>
      <c r="B94" s="264" t="s">
        <v>3845</v>
      </c>
      <c r="C94" s="264" t="s">
        <v>3846</v>
      </c>
      <c r="D94" s="264" t="s">
        <v>3847</v>
      </c>
      <c r="E94" s="390" t="s">
        <v>3848</v>
      </c>
      <c r="F94" s="264" t="s">
        <v>3849</v>
      </c>
      <c r="G94" s="388">
        <v>12600</v>
      </c>
      <c r="H94" s="388">
        <v>12600</v>
      </c>
      <c r="I94" s="259"/>
      <c r="J94" s="264"/>
    </row>
    <row r="95" spans="1:10" ht="21.6">
      <c r="A95" s="263">
        <v>6</v>
      </c>
      <c r="B95" s="264" t="s">
        <v>3850</v>
      </c>
      <c r="C95" s="264" t="s">
        <v>3846</v>
      </c>
      <c r="D95" s="264" t="s">
        <v>3847</v>
      </c>
      <c r="E95" s="390" t="s">
        <v>3848</v>
      </c>
      <c r="F95" s="264" t="s">
        <v>3849</v>
      </c>
      <c r="G95" s="388">
        <v>12600</v>
      </c>
      <c r="H95" s="388">
        <v>12600</v>
      </c>
      <c r="I95" s="259"/>
      <c r="J95" s="264"/>
    </row>
    <row r="96" spans="1:10" ht="21.6">
      <c r="A96" s="263">
        <v>7</v>
      </c>
      <c r="B96" s="264" t="s">
        <v>3851</v>
      </c>
      <c r="C96" s="264" t="s">
        <v>3852</v>
      </c>
      <c r="D96" s="264" t="s">
        <v>3847</v>
      </c>
      <c r="E96" s="390" t="s">
        <v>3853</v>
      </c>
      <c r="F96" s="264" t="s">
        <v>3841</v>
      </c>
      <c r="G96" s="388">
        <v>6000</v>
      </c>
      <c r="H96" s="388">
        <v>6000</v>
      </c>
      <c r="I96" s="259"/>
      <c r="J96" s="264"/>
    </row>
    <row r="97" spans="1:10" ht="21.6">
      <c r="A97" s="263">
        <v>8</v>
      </c>
      <c r="B97" s="264" t="s">
        <v>3854</v>
      </c>
      <c r="C97" s="264" t="s">
        <v>3852</v>
      </c>
      <c r="D97" s="264" t="s">
        <v>3847</v>
      </c>
      <c r="E97" s="390" t="s">
        <v>3853</v>
      </c>
      <c r="F97" s="264" t="s">
        <v>3841</v>
      </c>
      <c r="G97" s="388">
        <v>6000</v>
      </c>
      <c r="H97" s="388">
        <v>6000</v>
      </c>
      <c r="I97" s="259"/>
      <c r="J97" s="264"/>
    </row>
    <row r="98" spans="1:10" ht="21.6">
      <c r="A98" s="263">
        <v>9</v>
      </c>
      <c r="B98" s="264" t="s">
        <v>3855</v>
      </c>
      <c r="C98" s="264" t="s">
        <v>3856</v>
      </c>
      <c r="D98" s="264" t="s">
        <v>1757</v>
      </c>
      <c r="E98" s="390" t="s">
        <v>3838</v>
      </c>
      <c r="F98" s="264" t="s">
        <v>3776</v>
      </c>
      <c r="G98" s="388">
        <v>3600</v>
      </c>
      <c r="H98" s="388">
        <v>3600</v>
      </c>
      <c r="I98" s="259"/>
      <c r="J98" s="264"/>
    </row>
    <row r="99" spans="1:10" ht="21.6">
      <c r="A99" s="263">
        <v>10</v>
      </c>
      <c r="B99" s="264" t="s">
        <v>3857</v>
      </c>
      <c r="C99" s="264" t="s">
        <v>3858</v>
      </c>
      <c r="D99" s="264" t="s">
        <v>862</v>
      </c>
      <c r="E99" s="390" t="s">
        <v>3859</v>
      </c>
      <c r="F99" s="264" t="s">
        <v>3860</v>
      </c>
      <c r="G99" s="388">
        <v>17600</v>
      </c>
      <c r="H99" s="259"/>
      <c r="I99" s="259"/>
      <c r="J99" s="264"/>
    </row>
    <row r="100" spans="1:10" ht="21.6">
      <c r="A100" s="259"/>
      <c r="B100" s="264"/>
      <c r="C100" s="264" t="s">
        <v>3861</v>
      </c>
      <c r="D100" s="264" t="s">
        <v>1871</v>
      </c>
      <c r="E100" s="390" t="s">
        <v>3859</v>
      </c>
      <c r="F100" s="264" t="s">
        <v>3862</v>
      </c>
      <c r="G100" s="388">
        <v>3200</v>
      </c>
      <c r="H100" s="259"/>
      <c r="I100" s="259"/>
      <c r="J100" s="264"/>
    </row>
    <row r="101" spans="1:10">
      <c r="A101" s="259"/>
      <c r="B101" s="264"/>
      <c r="C101" s="264"/>
      <c r="D101" s="264"/>
      <c r="E101" s="259"/>
      <c r="F101" s="264"/>
      <c r="G101" s="388">
        <v>20800</v>
      </c>
      <c r="H101" s="388">
        <v>20800</v>
      </c>
      <c r="I101" s="259"/>
      <c r="J101" s="264"/>
    </row>
    <row r="102" spans="1:10" ht="21.6">
      <c r="A102" s="258" t="s">
        <v>39</v>
      </c>
      <c r="B102" s="260" t="s">
        <v>3863</v>
      </c>
      <c r="C102" s="264"/>
      <c r="D102" s="264"/>
      <c r="E102" s="259"/>
      <c r="F102" s="259"/>
      <c r="G102" s="259"/>
      <c r="H102" s="259"/>
      <c r="I102" s="259"/>
      <c r="J102" s="264"/>
    </row>
    <row r="103" spans="1:10" ht="31.8">
      <c r="A103" s="263">
        <v>1</v>
      </c>
      <c r="B103" s="264" t="s">
        <v>3864</v>
      </c>
      <c r="C103" s="264" t="s">
        <v>3865</v>
      </c>
      <c r="D103" s="264" t="s">
        <v>3825</v>
      </c>
      <c r="E103" s="390" t="s">
        <v>3866</v>
      </c>
      <c r="F103" s="264" t="s">
        <v>3727</v>
      </c>
      <c r="G103" s="263">
        <v>1800</v>
      </c>
      <c r="H103" s="259"/>
      <c r="I103" s="259"/>
      <c r="J103" s="264"/>
    </row>
    <row r="104" spans="1:10" ht="21.6">
      <c r="A104" s="259"/>
      <c r="B104" s="264"/>
      <c r="C104" s="264" t="s">
        <v>3867</v>
      </c>
      <c r="D104" s="264" t="s">
        <v>3825</v>
      </c>
      <c r="E104" s="390" t="s">
        <v>3868</v>
      </c>
      <c r="F104" s="264" t="s">
        <v>3869</v>
      </c>
      <c r="G104" s="263">
        <v>4000</v>
      </c>
      <c r="H104" s="259"/>
      <c r="I104" s="259"/>
      <c r="J104" s="264"/>
    </row>
    <row r="105" spans="1:10" ht="21.6">
      <c r="A105" s="259"/>
      <c r="B105" s="264"/>
      <c r="C105" s="264" t="s">
        <v>3785</v>
      </c>
      <c r="D105" s="264" t="s">
        <v>3870</v>
      </c>
      <c r="E105" s="390" t="s">
        <v>3866</v>
      </c>
      <c r="F105" s="264" t="s">
        <v>3871</v>
      </c>
      <c r="G105" s="263">
        <v>1800</v>
      </c>
      <c r="H105" s="259"/>
      <c r="I105" s="259"/>
      <c r="J105" s="264"/>
    </row>
    <row r="106" spans="1:10" ht="21.6">
      <c r="A106" s="259"/>
      <c r="B106" s="264"/>
      <c r="C106" s="264" t="s">
        <v>3872</v>
      </c>
      <c r="D106" s="264" t="s">
        <v>3873</v>
      </c>
      <c r="E106" s="390" t="s">
        <v>3866</v>
      </c>
      <c r="F106" s="264" t="s">
        <v>3874</v>
      </c>
      <c r="G106" s="263">
        <v>7200</v>
      </c>
      <c r="H106" s="259"/>
      <c r="I106" s="259"/>
      <c r="J106" s="264"/>
    </row>
    <row r="107" spans="1:10" ht="21.6">
      <c r="A107" s="259"/>
      <c r="B107" s="264"/>
      <c r="C107" s="264" t="s">
        <v>3875</v>
      </c>
      <c r="D107" s="264" t="s">
        <v>1886</v>
      </c>
      <c r="E107" s="390" t="s">
        <v>3866</v>
      </c>
      <c r="F107" s="264" t="s">
        <v>3876</v>
      </c>
      <c r="G107" s="263">
        <v>1800</v>
      </c>
      <c r="H107" s="259"/>
      <c r="I107" s="259"/>
      <c r="J107" s="264"/>
    </row>
    <row r="108" spans="1:10">
      <c r="A108" s="259"/>
      <c r="B108" s="264"/>
      <c r="C108" s="264"/>
      <c r="D108" s="264"/>
      <c r="E108" s="259"/>
      <c r="F108" s="264"/>
      <c r="G108" s="388">
        <v>16600</v>
      </c>
      <c r="H108" s="388">
        <v>16600</v>
      </c>
      <c r="I108" s="259"/>
      <c r="J108" s="264"/>
    </row>
    <row r="109" spans="1:10" ht="21.6">
      <c r="A109" s="263">
        <v>2</v>
      </c>
      <c r="B109" s="264" t="s">
        <v>3877</v>
      </c>
      <c r="C109" s="264" t="s">
        <v>3878</v>
      </c>
      <c r="D109" s="264" t="s">
        <v>1734</v>
      </c>
      <c r="E109" s="390" t="s">
        <v>3866</v>
      </c>
      <c r="F109" s="264" t="s">
        <v>3879</v>
      </c>
      <c r="G109" s="263">
        <v>7200</v>
      </c>
      <c r="H109" s="259"/>
      <c r="I109" s="259"/>
      <c r="J109" s="264"/>
    </row>
    <row r="110" spans="1:10" ht="21.6">
      <c r="A110" s="259"/>
      <c r="B110" s="264"/>
      <c r="C110" s="264" t="s">
        <v>3774</v>
      </c>
      <c r="D110" s="264" t="s">
        <v>3880</v>
      </c>
      <c r="E110" s="390" t="s">
        <v>3866</v>
      </c>
      <c r="F110" s="264" t="s">
        <v>3881</v>
      </c>
      <c r="G110" s="263">
        <v>1800</v>
      </c>
      <c r="H110" s="259"/>
      <c r="I110" s="259"/>
      <c r="J110" s="264"/>
    </row>
    <row r="111" spans="1:10" ht="21.6">
      <c r="A111" s="259"/>
      <c r="B111" s="264"/>
      <c r="C111" s="264" t="s">
        <v>3882</v>
      </c>
      <c r="D111" s="264" t="s">
        <v>1757</v>
      </c>
      <c r="E111" s="390" t="s">
        <v>3866</v>
      </c>
      <c r="F111" s="264" t="s">
        <v>3776</v>
      </c>
      <c r="G111" s="263">
        <v>1800</v>
      </c>
      <c r="H111" s="259"/>
      <c r="I111" s="259"/>
      <c r="J111" s="264"/>
    </row>
    <row r="112" spans="1:10" ht="21.6">
      <c r="A112" s="259"/>
      <c r="B112" s="264"/>
      <c r="C112" s="264" t="s">
        <v>3883</v>
      </c>
      <c r="D112" s="264" t="s">
        <v>3884</v>
      </c>
      <c r="E112" s="390" t="s">
        <v>3866</v>
      </c>
      <c r="F112" s="264" t="s">
        <v>3885</v>
      </c>
      <c r="G112" s="263">
        <v>1800</v>
      </c>
      <c r="H112" s="259"/>
      <c r="I112" s="259"/>
      <c r="J112" s="264"/>
    </row>
    <row r="113" spans="1:10" ht="21.6">
      <c r="A113" s="259"/>
      <c r="B113" s="264"/>
      <c r="C113" s="264" t="s">
        <v>3886</v>
      </c>
      <c r="D113" s="264" t="s">
        <v>3873</v>
      </c>
      <c r="E113" s="390" t="s">
        <v>3866</v>
      </c>
      <c r="F113" s="264" t="s">
        <v>3874</v>
      </c>
      <c r="G113" s="263">
        <v>1800</v>
      </c>
      <c r="H113" s="259"/>
      <c r="I113" s="259"/>
      <c r="J113" s="264"/>
    </row>
    <row r="114" spans="1:10" ht="21.6">
      <c r="A114" s="259"/>
      <c r="B114" s="264"/>
      <c r="C114" s="264" t="s">
        <v>3820</v>
      </c>
      <c r="D114" s="264" t="s">
        <v>3887</v>
      </c>
      <c r="E114" s="390" t="s">
        <v>3866</v>
      </c>
      <c r="F114" s="264" t="s">
        <v>3888</v>
      </c>
      <c r="G114" s="263">
        <v>1800</v>
      </c>
      <c r="H114" s="259"/>
      <c r="I114" s="259"/>
      <c r="J114" s="264"/>
    </row>
    <row r="115" spans="1:10" ht="21.6">
      <c r="A115" s="259"/>
      <c r="B115" s="264"/>
      <c r="C115" s="264" t="s">
        <v>3822</v>
      </c>
      <c r="D115" s="264" t="s">
        <v>3463</v>
      </c>
      <c r="E115" s="390" t="s">
        <v>3866</v>
      </c>
      <c r="F115" s="264" t="s">
        <v>3782</v>
      </c>
      <c r="G115" s="263">
        <v>1800</v>
      </c>
      <c r="H115" s="259"/>
      <c r="I115" s="259"/>
      <c r="J115" s="264"/>
    </row>
    <row r="116" spans="1:10" ht="21.6">
      <c r="A116" s="259"/>
      <c r="B116" s="264"/>
      <c r="C116" s="264" t="s">
        <v>3889</v>
      </c>
      <c r="D116" s="264" t="s">
        <v>1871</v>
      </c>
      <c r="E116" s="390" t="s">
        <v>3866</v>
      </c>
      <c r="F116" s="264" t="s">
        <v>3823</v>
      </c>
      <c r="G116" s="263">
        <v>1800</v>
      </c>
      <c r="H116" s="259"/>
      <c r="I116" s="259"/>
      <c r="J116" s="264"/>
    </row>
    <row r="117" spans="1:10">
      <c r="A117" s="259"/>
      <c r="B117" s="264"/>
      <c r="C117" s="264"/>
      <c r="D117" s="264"/>
      <c r="E117" s="259"/>
      <c r="F117" s="264"/>
      <c r="G117" s="388">
        <v>19800</v>
      </c>
      <c r="H117" s="388">
        <v>19800</v>
      </c>
      <c r="I117" s="259"/>
      <c r="J117" s="264"/>
    </row>
    <row r="118" spans="1:10" ht="21.6">
      <c r="A118" s="258" t="s">
        <v>3890</v>
      </c>
      <c r="B118" s="260" t="s">
        <v>3891</v>
      </c>
      <c r="C118" s="264"/>
      <c r="D118" s="264"/>
      <c r="E118" s="259"/>
      <c r="F118" s="259"/>
      <c r="G118" s="259"/>
      <c r="H118" s="259"/>
      <c r="I118" s="259"/>
      <c r="J118" s="264"/>
    </row>
    <row r="119" spans="1:10" ht="31.8">
      <c r="A119" s="263">
        <v>1</v>
      </c>
      <c r="B119" s="264" t="s">
        <v>3892</v>
      </c>
      <c r="C119" s="264" t="s">
        <v>3785</v>
      </c>
      <c r="D119" s="264" t="s">
        <v>3893</v>
      </c>
      <c r="E119" s="390" t="s">
        <v>3826</v>
      </c>
      <c r="F119" s="264" t="s">
        <v>3894</v>
      </c>
      <c r="G119" s="263">
        <v>1400</v>
      </c>
      <c r="H119" s="259"/>
      <c r="I119" s="259"/>
      <c r="J119" s="264"/>
    </row>
    <row r="120" spans="1:10" ht="31.8">
      <c r="A120" s="259"/>
      <c r="B120" s="264"/>
      <c r="C120" s="264" t="s">
        <v>3895</v>
      </c>
      <c r="D120" s="264" t="s">
        <v>2823</v>
      </c>
      <c r="E120" s="390" t="s">
        <v>3826</v>
      </c>
      <c r="F120" s="264" t="s">
        <v>3894</v>
      </c>
      <c r="G120" s="263">
        <v>1400</v>
      </c>
      <c r="H120" s="259"/>
      <c r="I120" s="259"/>
      <c r="J120" s="264"/>
    </row>
    <row r="121" spans="1:10" ht="31.8">
      <c r="A121" s="259"/>
      <c r="B121" s="264"/>
      <c r="C121" s="264" t="s">
        <v>3896</v>
      </c>
      <c r="D121" s="264" t="s">
        <v>1678</v>
      </c>
      <c r="E121" s="390" t="s">
        <v>3826</v>
      </c>
      <c r="F121" s="264" t="s">
        <v>3894</v>
      </c>
      <c r="G121" s="263">
        <v>1400</v>
      </c>
      <c r="H121" s="259"/>
      <c r="I121" s="259"/>
      <c r="J121" s="264"/>
    </row>
    <row r="122" spans="1:10" ht="31.8">
      <c r="A122" s="259"/>
      <c r="B122" s="264"/>
      <c r="C122" s="264" t="s">
        <v>3897</v>
      </c>
      <c r="D122" s="264" t="s">
        <v>1800</v>
      </c>
      <c r="E122" s="390" t="s">
        <v>3898</v>
      </c>
      <c r="F122" s="264" t="s">
        <v>3894</v>
      </c>
      <c r="G122" s="263">
        <v>1260</v>
      </c>
      <c r="H122" s="259"/>
      <c r="I122" s="259"/>
      <c r="J122" s="264"/>
    </row>
    <row r="123" spans="1:10">
      <c r="A123" s="259"/>
      <c r="B123" s="264"/>
      <c r="C123" s="264"/>
      <c r="D123" s="264"/>
      <c r="E123" s="259"/>
      <c r="F123" s="264"/>
      <c r="G123" s="388">
        <v>5460</v>
      </c>
      <c r="H123" s="388">
        <v>5460</v>
      </c>
      <c r="I123" s="259"/>
      <c r="J123" s="264"/>
    </row>
    <row r="124" spans="1:10" ht="31.8">
      <c r="A124" s="263">
        <v>2</v>
      </c>
      <c r="B124" s="264" t="s">
        <v>3899</v>
      </c>
      <c r="C124" s="264" t="s">
        <v>3785</v>
      </c>
      <c r="D124" s="264" t="s">
        <v>3893</v>
      </c>
      <c r="E124" s="390" t="s">
        <v>3826</v>
      </c>
      <c r="F124" s="264" t="s">
        <v>3894</v>
      </c>
      <c r="G124" s="263">
        <v>1400</v>
      </c>
      <c r="H124" s="259"/>
      <c r="I124" s="259"/>
      <c r="J124" s="264"/>
    </row>
    <row r="125" spans="1:10" ht="31.8">
      <c r="A125" s="259"/>
      <c r="B125" s="264"/>
      <c r="C125" s="264" t="s">
        <v>3895</v>
      </c>
      <c r="D125" s="264" t="s">
        <v>2823</v>
      </c>
      <c r="E125" s="390" t="s">
        <v>3826</v>
      </c>
      <c r="F125" s="264" t="s">
        <v>3894</v>
      </c>
      <c r="G125" s="263">
        <v>1400</v>
      </c>
      <c r="H125" s="259"/>
      <c r="I125" s="259"/>
      <c r="J125" s="264"/>
    </row>
    <row r="126" spans="1:10">
      <c r="A126" s="259"/>
      <c r="B126" s="264"/>
      <c r="C126" s="264"/>
      <c r="D126" s="264"/>
      <c r="E126" s="259"/>
      <c r="F126" s="264"/>
      <c r="G126" s="388">
        <v>2800</v>
      </c>
      <c r="H126" s="388">
        <v>2800</v>
      </c>
      <c r="I126" s="259"/>
      <c r="J126" s="264"/>
    </row>
    <row r="127" spans="1:10" ht="31.8">
      <c r="A127" s="263">
        <v>3</v>
      </c>
      <c r="B127" s="264" t="s">
        <v>3900</v>
      </c>
      <c r="C127" s="264" t="s">
        <v>3785</v>
      </c>
      <c r="D127" s="264" t="s">
        <v>3893</v>
      </c>
      <c r="E127" s="390" t="s">
        <v>3826</v>
      </c>
      <c r="F127" s="264" t="s">
        <v>3894</v>
      </c>
      <c r="G127" s="263">
        <v>1400</v>
      </c>
      <c r="H127" s="259"/>
      <c r="I127" s="259"/>
      <c r="J127" s="264"/>
    </row>
    <row r="128" spans="1:10" ht="31.8">
      <c r="A128" s="259"/>
      <c r="B128" s="264"/>
      <c r="C128" s="264" t="s">
        <v>3895</v>
      </c>
      <c r="D128" s="264" t="s">
        <v>2823</v>
      </c>
      <c r="E128" s="390" t="s">
        <v>3826</v>
      </c>
      <c r="F128" s="264" t="s">
        <v>3894</v>
      </c>
      <c r="G128" s="263">
        <v>1400</v>
      </c>
      <c r="H128" s="259"/>
      <c r="I128" s="259"/>
      <c r="J128" s="264"/>
    </row>
    <row r="129" spans="1:10" ht="31.8">
      <c r="A129" s="259"/>
      <c r="B129" s="264"/>
      <c r="C129" s="264" t="s">
        <v>3896</v>
      </c>
      <c r="D129" s="264" t="s">
        <v>1678</v>
      </c>
      <c r="E129" s="390" t="s">
        <v>3826</v>
      </c>
      <c r="F129" s="264" t="s">
        <v>3894</v>
      </c>
      <c r="G129" s="263">
        <v>1400</v>
      </c>
      <c r="H129" s="259"/>
      <c r="I129" s="259"/>
      <c r="J129" s="264"/>
    </row>
    <row r="130" spans="1:10" ht="31.8">
      <c r="A130" s="259"/>
      <c r="B130" s="264"/>
      <c r="C130" s="264" t="s">
        <v>3901</v>
      </c>
      <c r="D130" s="264" t="s">
        <v>2995</v>
      </c>
      <c r="E130" s="390" t="s">
        <v>3826</v>
      </c>
      <c r="F130" s="264" t="s">
        <v>3894</v>
      </c>
      <c r="G130" s="263">
        <v>1400</v>
      </c>
      <c r="H130" s="259"/>
      <c r="I130" s="259"/>
      <c r="J130" s="264"/>
    </row>
    <row r="131" spans="1:10" ht="31.8">
      <c r="A131" s="259"/>
      <c r="B131" s="264"/>
      <c r="C131" s="264" t="s">
        <v>3902</v>
      </c>
      <c r="D131" s="264" t="s">
        <v>1717</v>
      </c>
      <c r="E131" s="390" t="s">
        <v>3826</v>
      </c>
      <c r="F131" s="264" t="s">
        <v>3894</v>
      </c>
      <c r="G131" s="263">
        <v>1400</v>
      </c>
      <c r="H131" s="259"/>
      <c r="I131" s="259"/>
      <c r="J131" s="264"/>
    </row>
    <row r="132" spans="1:10" ht="31.8">
      <c r="A132" s="259"/>
      <c r="B132" s="264"/>
      <c r="C132" s="264" t="s">
        <v>3875</v>
      </c>
      <c r="D132" s="264" t="s">
        <v>1747</v>
      </c>
      <c r="E132" s="390" t="s">
        <v>3826</v>
      </c>
      <c r="F132" s="264" t="s">
        <v>3894</v>
      </c>
      <c r="G132" s="263">
        <v>1400</v>
      </c>
      <c r="H132" s="259"/>
      <c r="I132" s="259"/>
      <c r="J132" s="264"/>
    </row>
    <row r="133" spans="1:10" ht="31.8">
      <c r="A133" s="259"/>
      <c r="B133" s="264"/>
      <c r="C133" s="264" t="s">
        <v>3903</v>
      </c>
      <c r="D133" s="264" t="s">
        <v>3904</v>
      </c>
      <c r="E133" s="390" t="s">
        <v>3826</v>
      </c>
      <c r="F133" s="264" t="s">
        <v>3894</v>
      </c>
      <c r="G133" s="263">
        <v>1400</v>
      </c>
      <c r="H133" s="259"/>
      <c r="I133" s="259"/>
      <c r="J133" s="264"/>
    </row>
    <row r="134" spans="1:10" ht="31.8">
      <c r="A134" s="259"/>
      <c r="B134" s="264"/>
      <c r="C134" s="264" t="s">
        <v>3905</v>
      </c>
      <c r="D134" s="264" t="s">
        <v>653</v>
      </c>
      <c r="E134" s="390" t="s">
        <v>3826</v>
      </c>
      <c r="F134" s="264" t="s">
        <v>3894</v>
      </c>
      <c r="G134" s="263">
        <v>1400</v>
      </c>
      <c r="H134" s="259"/>
      <c r="I134" s="259"/>
      <c r="J134" s="264"/>
    </row>
    <row r="135" spans="1:10" ht="31.8">
      <c r="A135" s="259"/>
      <c r="B135" s="264"/>
      <c r="C135" s="264" t="s">
        <v>3906</v>
      </c>
      <c r="D135" s="264" t="s">
        <v>1800</v>
      </c>
      <c r="E135" s="390" t="s">
        <v>3826</v>
      </c>
      <c r="F135" s="264" t="s">
        <v>3894</v>
      </c>
      <c r="G135" s="263">
        <v>1400</v>
      </c>
      <c r="H135" s="259"/>
      <c r="I135" s="259"/>
      <c r="J135" s="264"/>
    </row>
    <row r="136" spans="1:10" ht="31.8">
      <c r="A136" s="259"/>
      <c r="B136" s="264"/>
      <c r="C136" s="264" t="s">
        <v>3907</v>
      </c>
      <c r="D136" s="264" t="s">
        <v>3908</v>
      </c>
      <c r="E136" s="390" t="s">
        <v>3826</v>
      </c>
      <c r="F136" s="264" t="s">
        <v>3894</v>
      </c>
      <c r="G136" s="263">
        <v>1400</v>
      </c>
      <c r="H136" s="259"/>
      <c r="I136" s="259"/>
      <c r="J136" s="264"/>
    </row>
    <row r="137" spans="1:10" ht="31.8">
      <c r="A137" s="259"/>
      <c r="B137" s="264"/>
      <c r="C137" s="264" t="s">
        <v>3909</v>
      </c>
      <c r="D137" s="264" t="s">
        <v>3435</v>
      </c>
      <c r="E137" s="390" t="s">
        <v>3826</v>
      </c>
      <c r="F137" s="264" t="s">
        <v>3894</v>
      </c>
      <c r="G137" s="263">
        <v>1400</v>
      </c>
      <c r="H137" s="259"/>
      <c r="I137" s="259"/>
      <c r="J137" s="264"/>
    </row>
    <row r="138" spans="1:10" ht="31.8">
      <c r="A138" s="259"/>
      <c r="B138" s="264"/>
      <c r="C138" s="264" t="s">
        <v>3831</v>
      </c>
      <c r="D138" s="264" t="s">
        <v>1886</v>
      </c>
      <c r="E138" s="259" t="s">
        <v>3910</v>
      </c>
      <c r="F138" s="264" t="s">
        <v>3894</v>
      </c>
      <c r="G138" s="263">
        <v>1400</v>
      </c>
      <c r="H138" s="259"/>
      <c r="I138" s="259"/>
      <c r="J138" s="264"/>
    </row>
    <row r="139" spans="1:10">
      <c r="A139" s="259"/>
      <c r="B139" s="264"/>
      <c r="C139" s="264"/>
      <c r="D139" s="264"/>
      <c r="E139" s="259"/>
      <c r="F139" s="264"/>
      <c r="G139" s="388">
        <v>16800</v>
      </c>
      <c r="H139" s="388">
        <v>16800</v>
      </c>
      <c r="I139" s="259"/>
      <c r="J139" s="264"/>
    </row>
    <row r="140" spans="1:10" ht="31.8">
      <c r="A140" s="263">
        <v>4</v>
      </c>
      <c r="B140" s="264" t="s">
        <v>3911</v>
      </c>
      <c r="C140" s="264" t="s">
        <v>3785</v>
      </c>
      <c r="D140" s="264" t="s">
        <v>3893</v>
      </c>
      <c r="E140" s="390" t="s">
        <v>3826</v>
      </c>
      <c r="F140" s="264" t="s">
        <v>3894</v>
      </c>
      <c r="G140" s="263">
        <v>1400</v>
      </c>
      <c r="H140" s="259"/>
      <c r="I140" s="259"/>
      <c r="J140" s="264"/>
    </row>
    <row r="141" spans="1:10" ht="31.8">
      <c r="A141" s="259"/>
      <c r="B141" s="264"/>
      <c r="C141" s="264" t="s">
        <v>3895</v>
      </c>
      <c r="D141" s="264" t="s">
        <v>2823</v>
      </c>
      <c r="E141" s="390" t="s">
        <v>3826</v>
      </c>
      <c r="F141" s="264" t="s">
        <v>3894</v>
      </c>
      <c r="G141" s="263">
        <v>1400</v>
      </c>
      <c r="H141" s="259"/>
      <c r="I141" s="259"/>
      <c r="J141" s="264"/>
    </row>
    <row r="142" spans="1:10" ht="31.8">
      <c r="A142" s="259"/>
      <c r="B142" s="264"/>
      <c r="C142" s="264" t="s">
        <v>3896</v>
      </c>
      <c r="D142" s="264" t="s">
        <v>1678</v>
      </c>
      <c r="E142" s="390" t="s">
        <v>3826</v>
      </c>
      <c r="F142" s="264" t="s">
        <v>3894</v>
      </c>
      <c r="G142" s="263">
        <v>1400</v>
      </c>
      <c r="H142" s="259"/>
      <c r="I142" s="259"/>
      <c r="J142" s="264"/>
    </row>
    <row r="143" spans="1:10" ht="31.8">
      <c r="A143" s="259"/>
      <c r="B143" s="264"/>
      <c r="C143" s="264" t="s">
        <v>3901</v>
      </c>
      <c r="D143" s="264" t="s">
        <v>2995</v>
      </c>
      <c r="E143" s="390" t="s">
        <v>3826</v>
      </c>
      <c r="F143" s="264" t="s">
        <v>3894</v>
      </c>
      <c r="G143" s="263">
        <v>1400</v>
      </c>
      <c r="H143" s="259"/>
      <c r="I143" s="259"/>
      <c r="J143" s="264"/>
    </row>
    <row r="144" spans="1:10" ht="31.8">
      <c r="A144" s="259"/>
      <c r="B144" s="264"/>
      <c r="C144" s="264" t="s">
        <v>3902</v>
      </c>
      <c r="D144" s="264" t="s">
        <v>1717</v>
      </c>
      <c r="E144" s="390" t="s">
        <v>3826</v>
      </c>
      <c r="F144" s="264" t="s">
        <v>3894</v>
      </c>
      <c r="G144" s="263">
        <v>1400</v>
      </c>
      <c r="H144" s="259"/>
      <c r="I144" s="259"/>
      <c r="J144" s="264"/>
    </row>
    <row r="145" spans="1:10" ht="31.8">
      <c r="A145" s="259"/>
      <c r="B145" s="264"/>
      <c r="C145" s="264" t="s">
        <v>3875</v>
      </c>
      <c r="D145" s="264" t="s">
        <v>1747</v>
      </c>
      <c r="E145" s="390" t="s">
        <v>3826</v>
      </c>
      <c r="F145" s="264" t="s">
        <v>3894</v>
      </c>
      <c r="G145" s="263">
        <v>1400</v>
      </c>
      <c r="H145" s="259"/>
      <c r="I145" s="259"/>
      <c r="J145" s="264"/>
    </row>
    <row r="146" spans="1:10" ht="31.8">
      <c r="A146" s="259"/>
      <c r="B146" s="264"/>
      <c r="C146" s="264" t="s">
        <v>3903</v>
      </c>
      <c r="D146" s="264" t="s">
        <v>3904</v>
      </c>
      <c r="E146" s="390" t="s">
        <v>3826</v>
      </c>
      <c r="F146" s="264" t="s">
        <v>3894</v>
      </c>
      <c r="G146" s="263">
        <v>1400</v>
      </c>
      <c r="H146" s="259"/>
      <c r="I146" s="259"/>
      <c r="J146" s="264"/>
    </row>
    <row r="147" spans="1:10" ht="31.8">
      <c r="A147" s="259"/>
      <c r="B147" s="264"/>
      <c r="C147" s="264" t="s">
        <v>3905</v>
      </c>
      <c r="D147" s="264" t="s">
        <v>653</v>
      </c>
      <c r="E147" s="390" t="s">
        <v>3826</v>
      </c>
      <c r="F147" s="264" t="s">
        <v>3894</v>
      </c>
      <c r="G147" s="263">
        <v>1400</v>
      </c>
      <c r="H147" s="259"/>
      <c r="I147" s="259"/>
      <c r="J147" s="264"/>
    </row>
    <row r="148" spans="1:10" ht="31.8">
      <c r="A148" s="259"/>
      <c r="B148" s="264"/>
      <c r="C148" s="264" t="s">
        <v>3906</v>
      </c>
      <c r="D148" s="264" t="s">
        <v>1800</v>
      </c>
      <c r="E148" s="390" t="s">
        <v>3826</v>
      </c>
      <c r="F148" s="264" t="s">
        <v>3894</v>
      </c>
      <c r="G148" s="263">
        <v>1400</v>
      </c>
      <c r="H148" s="259"/>
      <c r="I148" s="259"/>
      <c r="J148" s="264"/>
    </row>
    <row r="149" spans="1:10" ht="31.8">
      <c r="A149" s="259"/>
      <c r="B149" s="264"/>
      <c r="C149" s="264" t="s">
        <v>3907</v>
      </c>
      <c r="D149" s="264" t="s">
        <v>3908</v>
      </c>
      <c r="E149" s="390" t="s">
        <v>3826</v>
      </c>
      <c r="F149" s="264" t="s">
        <v>3894</v>
      </c>
      <c r="G149" s="263">
        <v>1400</v>
      </c>
      <c r="H149" s="259"/>
      <c r="I149" s="259"/>
      <c r="J149" s="264"/>
    </row>
    <row r="150" spans="1:10" ht="31.8">
      <c r="A150" s="259"/>
      <c r="B150" s="264"/>
      <c r="C150" s="264" t="s">
        <v>3909</v>
      </c>
      <c r="D150" s="264" t="s">
        <v>3435</v>
      </c>
      <c r="E150" s="390" t="s">
        <v>3826</v>
      </c>
      <c r="F150" s="264" t="s">
        <v>3894</v>
      </c>
      <c r="G150" s="263">
        <v>1400</v>
      </c>
      <c r="H150" s="259"/>
      <c r="I150" s="259"/>
      <c r="J150" s="264"/>
    </row>
    <row r="151" spans="1:10" ht="31.8">
      <c r="A151" s="259"/>
      <c r="B151" s="264"/>
      <c r="C151" s="264" t="s">
        <v>3831</v>
      </c>
      <c r="D151" s="264" t="s">
        <v>1886</v>
      </c>
      <c r="E151" s="259" t="s">
        <v>3912</v>
      </c>
      <c r="F151" s="264" t="s">
        <v>3894</v>
      </c>
      <c r="G151" s="263">
        <v>1400</v>
      </c>
      <c r="H151" s="259"/>
      <c r="I151" s="259"/>
      <c r="J151" s="264"/>
    </row>
    <row r="152" spans="1:10">
      <c r="A152" s="259"/>
      <c r="B152" s="264"/>
      <c r="C152" s="264"/>
      <c r="D152" s="264"/>
      <c r="E152" s="259"/>
      <c r="F152" s="264"/>
      <c r="G152" s="388">
        <v>16800</v>
      </c>
      <c r="H152" s="388">
        <v>16800</v>
      </c>
      <c r="I152" s="259"/>
      <c r="J152" s="264"/>
    </row>
    <row r="153" spans="1:10" ht="31.8">
      <c r="A153" s="263">
        <v>5</v>
      </c>
      <c r="B153" s="264" t="s">
        <v>3913</v>
      </c>
      <c r="C153" s="264" t="s">
        <v>3785</v>
      </c>
      <c r="D153" s="264" t="s">
        <v>3893</v>
      </c>
      <c r="E153" s="390" t="s">
        <v>3826</v>
      </c>
      <c r="F153" s="264" t="s">
        <v>3894</v>
      </c>
      <c r="G153" s="263">
        <v>1400</v>
      </c>
      <c r="H153" s="259"/>
      <c r="I153" s="259"/>
      <c r="J153" s="264"/>
    </row>
    <row r="154" spans="1:10" ht="31.8">
      <c r="A154" s="259"/>
      <c r="B154" s="264"/>
      <c r="C154" s="264" t="s">
        <v>3895</v>
      </c>
      <c r="D154" s="264" t="s">
        <v>2823</v>
      </c>
      <c r="E154" s="390" t="s">
        <v>3826</v>
      </c>
      <c r="F154" s="264" t="s">
        <v>3894</v>
      </c>
      <c r="G154" s="263">
        <v>1400</v>
      </c>
      <c r="H154" s="259"/>
      <c r="I154" s="259"/>
      <c r="J154" s="264"/>
    </row>
    <row r="155" spans="1:10" ht="31.8">
      <c r="A155" s="259"/>
      <c r="B155" s="264"/>
      <c r="C155" s="264" t="s">
        <v>3914</v>
      </c>
      <c r="D155" s="264" t="s">
        <v>1678</v>
      </c>
      <c r="E155" s="390" t="s">
        <v>3826</v>
      </c>
      <c r="F155" s="264" t="s">
        <v>3894</v>
      </c>
      <c r="G155" s="263">
        <v>1400</v>
      </c>
      <c r="H155" s="259"/>
      <c r="I155" s="259"/>
      <c r="J155" s="264"/>
    </row>
    <row r="156" spans="1:10" ht="31.8">
      <c r="A156" s="259"/>
      <c r="B156" s="264"/>
      <c r="C156" s="264" t="s">
        <v>3901</v>
      </c>
      <c r="D156" s="264" t="s">
        <v>2995</v>
      </c>
      <c r="E156" s="390" t="s">
        <v>3826</v>
      </c>
      <c r="F156" s="264" t="s">
        <v>3894</v>
      </c>
      <c r="G156" s="263">
        <v>1400</v>
      </c>
      <c r="H156" s="259"/>
      <c r="I156" s="259"/>
      <c r="J156" s="264"/>
    </row>
    <row r="157" spans="1:10" ht="31.8">
      <c r="A157" s="259"/>
      <c r="B157" s="264"/>
      <c r="C157" s="264" t="s">
        <v>3902</v>
      </c>
      <c r="D157" s="264" t="s">
        <v>1717</v>
      </c>
      <c r="E157" s="390" t="s">
        <v>3826</v>
      </c>
      <c r="F157" s="264" t="s">
        <v>3894</v>
      </c>
      <c r="G157" s="263">
        <v>1400</v>
      </c>
      <c r="H157" s="259"/>
      <c r="I157" s="259"/>
      <c r="J157" s="264"/>
    </row>
    <row r="158" spans="1:10" ht="31.8">
      <c r="A158" s="259"/>
      <c r="B158" s="264"/>
      <c r="C158" s="264" t="s">
        <v>3875</v>
      </c>
      <c r="D158" s="264" t="s">
        <v>3904</v>
      </c>
      <c r="E158" s="390" t="s">
        <v>3826</v>
      </c>
      <c r="F158" s="264" t="s">
        <v>3894</v>
      </c>
      <c r="G158" s="263">
        <v>1400</v>
      </c>
      <c r="H158" s="259"/>
      <c r="I158" s="259"/>
      <c r="J158" s="264"/>
    </row>
    <row r="159" spans="1:10" ht="31.8">
      <c r="A159" s="259"/>
      <c r="B159" s="264"/>
      <c r="C159" s="264" t="s">
        <v>3903</v>
      </c>
      <c r="D159" s="264" t="s">
        <v>653</v>
      </c>
      <c r="E159" s="390" t="s">
        <v>3826</v>
      </c>
      <c r="F159" s="264" t="s">
        <v>3894</v>
      </c>
      <c r="G159" s="263">
        <v>1400</v>
      </c>
      <c r="H159" s="259"/>
      <c r="I159" s="259"/>
      <c r="J159" s="264"/>
    </row>
    <row r="160" spans="1:10">
      <c r="A160" s="259"/>
      <c r="B160" s="264"/>
      <c r="C160" s="264"/>
      <c r="D160" s="264"/>
      <c r="E160" s="259"/>
      <c r="F160" s="264"/>
      <c r="G160" s="388">
        <v>9800</v>
      </c>
      <c r="H160" s="388">
        <v>9800</v>
      </c>
      <c r="I160" s="259"/>
      <c r="J160" s="264"/>
    </row>
    <row r="161" spans="1:10" ht="31.8">
      <c r="A161" s="263">
        <v>6</v>
      </c>
      <c r="B161" s="264" t="s">
        <v>3915</v>
      </c>
      <c r="C161" s="264" t="s">
        <v>3916</v>
      </c>
      <c r="D161" s="264" t="s">
        <v>3893</v>
      </c>
      <c r="E161" s="390" t="s">
        <v>3826</v>
      </c>
      <c r="F161" s="264" t="s">
        <v>3894</v>
      </c>
      <c r="G161" s="263">
        <v>2800</v>
      </c>
      <c r="H161" s="259"/>
      <c r="I161" s="259"/>
      <c r="J161" s="264"/>
    </row>
    <row r="162" spans="1:10" ht="31.8">
      <c r="A162" s="259"/>
      <c r="B162" s="264"/>
      <c r="C162" s="264" t="s">
        <v>3895</v>
      </c>
      <c r="D162" s="264" t="s">
        <v>2823</v>
      </c>
      <c r="E162" s="390" t="s">
        <v>3826</v>
      </c>
      <c r="F162" s="264" t="s">
        <v>3894</v>
      </c>
      <c r="G162" s="263">
        <v>1400</v>
      </c>
      <c r="H162" s="259"/>
      <c r="I162" s="259"/>
      <c r="J162" s="264"/>
    </row>
    <row r="163" spans="1:10" ht="31.8">
      <c r="A163" s="259"/>
      <c r="B163" s="264"/>
      <c r="C163" s="264" t="s">
        <v>3914</v>
      </c>
      <c r="D163" s="264" t="s">
        <v>1678</v>
      </c>
      <c r="E163" s="390" t="s">
        <v>3826</v>
      </c>
      <c r="F163" s="264" t="s">
        <v>3894</v>
      </c>
      <c r="G163" s="263">
        <v>1400</v>
      </c>
      <c r="H163" s="259"/>
      <c r="I163" s="259"/>
      <c r="J163" s="264"/>
    </row>
    <row r="164" spans="1:10" ht="31.8">
      <c r="A164" s="259"/>
      <c r="B164" s="264"/>
      <c r="C164" s="264" t="s">
        <v>3901</v>
      </c>
      <c r="D164" s="264" t="s">
        <v>2995</v>
      </c>
      <c r="E164" s="390" t="s">
        <v>3826</v>
      </c>
      <c r="F164" s="264" t="s">
        <v>3894</v>
      </c>
      <c r="G164" s="263">
        <v>1400</v>
      </c>
      <c r="H164" s="259"/>
      <c r="I164" s="259"/>
      <c r="J164" s="264"/>
    </row>
    <row r="165" spans="1:10" ht="31.8">
      <c r="A165" s="259"/>
      <c r="B165" s="264"/>
      <c r="C165" s="264" t="s">
        <v>3902</v>
      </c>
      <c r="D165" s="264" t="s">
        <v>1717</v>
      </c>
      <c r="E165" s="390" t="s">
        <v>3826</v>
      </c>
      <c r="F165" s="264" t="s">
        <v>3894</v>
      </c>
      <c r="G165" s="263">
        <v>1400</v>
      </c>
      <c r="H165" s="259"/>
      <c r="I165" s="259"/>
      <c r="J165" s="264"/>
    </row>
    <row r="166" spans="1:10" ht="31.8">
      <c r="A166" s="259"/>
      <c r="B166" s="264"/>
      <c r="C166" s="264" t="s">
        <v>3875</v>
      </c>
      <c r="D166" s="264" t="s">
        <v>1747</v>
      </c>
      <c r="E166" s="390" t="s">
        <v>3826</v>
      </c>
      <c r="F166" s="264" t="s">
        <v>3894</v>
      </c>
      <c r="G166" s="263">
        <v>1400</v>
      </c>
      <c r="H166" s="259"/>
      <c r="I166" s="259"/>
      <c r="J166" s="264"/>
    </row>
    <row r="167" spans="1:10" ht="31.8">
      <c r="A167" s="259"/>
      <c r="B167" s="264"/>
      <c r="C167" s="264" t="s">
        <v>3903</v>
      </c>
      <c r="D167" s="264" t="s">
        <v>3904</v>
      </c>
      <c r="E167" s="390" t="s">
        <v>3826</v>
      </c>
      <c r="F167" s="264" t="s">
        <v>3894</v>
      </c>
      <c r="G167" s="263">
        <v>1400</v>
      </c>
      <c r="H167" s="259"/>
      <c r="I167" s="259"/>
      <c r="J167" s="264"/>
    </row>
    <row r="168" spans="1:10" ht="31.8">
      <c r="A168" s="259"/>
      <c r="B168" s="264"/>
      <c r="C168" s="264" t="s">
        <v>3905</v>
      </c>
      <c r="D168" s="264" t="s">
        <v>653</v>
      </c>
      <c r="E168" s="390" t="s">
        <v>3826</v>
      </c>
      <c r="F168" s="264" t="s">
        <v>3894</v>
      </c>
      <c r="G168" s="263">
        <v>1400</v>
      </c>
      <c r="H168" s="259"/>
      <c r="I168" s="259"/>
      <c r="J168" s="264"/>
    </row>
    <row r="169" spans="1:10" ht="31.8">
      <c r="A169" s="259"/>
      <c r="B169" s="264"/>
      <c r="C169" s="264" t="s">
        <v>3906</v>
      </c>
      <c r="D169" s="264" t="s">
        <v>1800</v>
      </c>
      <c r="E169" s="390" t="s">
        <v>3826</v>
      </c>
      <c r="F169" s="264" t="s">
        <v>3894</v>
      </c>
      <c r="G169" s="263">
        <v>1400</v>
      </c>
      <c r="H169" s="259"/>
      <c r="I169" s="259"/>
      <c r="J169" s="264"/>
    </row>
    <row r="170" spans="1:10" ht="31.8">
      <c r="A170" s="259"/>
      <c r="B170" s="264"/>
      <c r="C170" s="264" t="s">
        <v>3907</v>
      </c>
      <c r="D170" s="264" t="s">
        <v>3908</v>
      </c>
      <c r="E170" s="390" t="s">
        <v>3826</v>
      </c>
      <c r="F170" s="264" t="s">
        <v>3894</v>
      </c>
      <c r="G170" s="263">
        <v>1400</v>
      </c>
      <c r="H170" s="259"/>
      <c r="I170" s="259"/>
      <c r="J170" s="264"/>
    </row>
    <row r="171" spans="1:10" ht="31.8">
      <c r="A171" s="259"/>
      <c r="B171" s="264"/>
      <c r="C171" s="264" t="s">
        <v>3909</v>
      </c>
      <c r="D171" s="264" t="s">
        <v>3435</v>
      </c>
      <c r="E171" s="390" t="s">
        <v>3826</v>
      </c>
      <c r="F171" s="264" t="s">
        <v>3894</v>
      </c>
      <c r="G171" s="263">
        <v>1400</v>
      </c>
      <c r="H171" s="259"/>
      <c r="I171" s="259"/>
      <c r="J171" s="264"/>
    </row>
    <row r="172" spans="1:10" ht="31.8">
      <c r="A172" s="259"/>
      <c r="B172" s="264"/>
      <c r="C172" s="264" t="s">
        <v>3831</v>
      </c>
      <c r="D172" s="264" t="s">
        <v>1886</v>
      </c>
      <c r="E172" s="259" t="s">
        <v>3912</v>
      </c>
      <c r="F172" s="264" t="s">
        <v>3894</v>
      </c>
      <c r="G172" s="263">
        <v>1400</v>
      </c>
      <c r="H172" s="259"/>
      <c r="I172" s="259"/>
      <c r="J172" s="264"/>
    </row>
    <row r="173" spans="1:10">
      <c r="A173" s="259"/>
      <c r="B173" s="264"/>
      <c r="C173" s="264"/>
      <c r="D173" s="264"/>
      <c r="E173" s="259"/>
      <c r="F173" s="264"/>
      <c r="G173" s="388">
        <v>18200</v>
      </c>
      <c r="H173" s="388">
        <v>18200</v>
      </c>
      <c r="I173" s="259"/>
      <c r="J173" s="264"/>
    </row>
    <row r="174" spans="1:10" ht="31.8">
      <c r="A174" s="263">
        <v>7</v>
      </c>
      <c r="B174" s="264" t="s">
        <v>3917</v>
      </c>
      <c r="C174" s="264" t="s">
        <v>3785</v>
      </c>
      <c r="D174" s="264" t="s">
        <v>3893</v>
      </c>
      <c r="E174" s="390" t="s">
        <v>3918</v>
      </c>
      <c r="F174" s="264" t="s">
        <v>3894</v>
      </c>
      <c r="G174" s="263">
        <v>600</v>
      </c>
      <c r="H174" s="259"/>
      <c r="I174" s="259"/>
      <c r="J174" s="264"/>
    </row>
    <row r="175" spans="1:10" ht="31.8">
      <c r="A175" s="259"/>
      <c r="B175" s="264"/>
      <c r="C175" s="264" t="s">
        <v>3895</v>
      </c>
      <c r="D175" s="264" t="s">
        <v>2823</v>
      </c>
      <c r="E175" s="390" t="s">
        <v>3918</v>
      </c>
      <c r="F175" s="264" t="s">
        <v>3894</v>
      </c>
      <c r="G175" s="263">
        <v>600</v>
      </c>
      <c r="H175" s="259"/>
      <c r="I175" s="259"/>
      <c r="J175" s="264"/>
    </row>
    <row r="176" spans="1:10" ht="31.8">
      <c r="A176" s="259"/>
      <c r="B176" s="264"/>
      <c r="C176" s="264" t="s">
        <v>3914</v>
      </c>
      <c r="D176" s="264" t="s">
        <v>1678</v>
      </c>
      <c r="E176" s="390" t="s">
        <v>3918</v>
      </c>
      <c r="F176" s="264" t="s">
        <v>3894</v>
      </c>
      <c r="G176" s="263">
        <v>600</v>
      </c>
      <c r="H176" s="259"/>
      <c r="I176" s="259"/>
      <c r="J176" s="264"/>
    </row>
    <row r="177" spans="1:10" ht="31.8">
      <c r="A177" s="259"/>
      <c r="B177" s="264"/>
      <c r="C177" s="264" t="s">
        <v>3901</v>
      </c>
      <c r="D177" s="264" t="s">
        <v>2995</v>
      </c>
      <c r="E177" s="390" t="s">
        <v>3918</v>
      </c>
      <c r="F177" s="264" t="s">
        <v>3894</v>
      </c>
      <c r="G177" s="263">
        <v>600</v>
      </c>
      <c r="H177" s="259"/>
      <c r="I177" s="259"/>
      <c r="J177" s="264"/>
    </row>
    <row r="178" spans="1:10" ht="31.8">
      <c r="A178" s="259"/>
      <c r="B178" s="264"/>
      <c r="C178" s="264" t="s">
        <v>3902</v>
      </c>
      <c r="D178" s="264" t="s">
        <v>1717</v>
      </c>
      <c r="E178" s="390" t="s">
        <v>3918</v>
      </c>
      <c r="F178" s="264" t="s">
        <v>3894</v>
      </c>
      <c r="G178" s="263">
        <v>600</v>
      </c>
      <c r="H178" s="259"/>
      <c r="I178" s="259"/>
      <c r="J178" s="264"/>
    </row>
    <row r="179" spans="1:10" ht="31.8">
      <c r="A179" s="259"/>
      <c r="B179" s="264"/>
      <c r="C179" s="264" t="s">
        <v>3875</v>
      </c>
      <c r="D179" s="264" t="s">
        <v>1747</v>
      </c>
      <c r="E179" s="390" t="s">
        <v>3918</v>
      </c>
      <c r="F179" s="264" t="s">
        <v>3894</v>
      </c>
      <c r="G179" s="263">
        <v>600</v>
      </c>
      <c r="H179" s="259"/>
      <c r="I179" s="259"/>
      <c r="J179" s="264"/>
    </row>
    <row r="180" spans="1:10" ht="31.8">
      <c r="A180" s="259"/>
      <c r="B180" s="264"/>
      <c r="C180" s="264" t="s">
        <v>3903</v>
      </c>
      <c r="D180" s="264" t="s">
        <v>3904</v>
      </c>
      <c r="E180" s="390" t="s">
        <v>3918</v>
      </c>
      <c r="F180" s="264" t="s">
        <v>3894</v>
      </c>
      <c r="G180" s="263">
        <v>600</v>
      </c>
      <c r="H180" s="259"/>
      <c r="I180" s="259"/>
      <c r="J180" s="264"/>
    </row>
    <row r="181" spans="1:10">
      <c r="A181" s="259"/>
      <c r="B181" s="264"/>
      <c r="C181" s="264"/>
      <c r="D181" s="264"/>
      <c r="E181" s="259"/>
      <c r="F181" s="264"/>
      <c r="G181" s="388">
        <v>4200</v>
      </c>
      <c r="H181" s="388">
        <v>4200</v>
      </c>
      <c r="I181" s="259"/>
      <c r="J181" s="264"/>
    </row>
    <row r="182" spans="1:10" ht="42">
      <c r="A182" s="263">
        <v>8</v>
      </c>
      <c r="B182" s="264" t="s">
        <v>3919</v>
      </c>
      <c r="C182" s="264" t="s">
        <v>3920</v>
      </c>
      <c r="D182" s="264" t="s">
        <v>3893</v>
      </c>
      <c r="E182" s="390" t="s">
        <v>3810</v>
      </c>
      <c r="F182" s="264" t="s">
        <v>3894</v>
      </c>
      <c r="G182" s="263">
        <v>1200</v>
      </c>
      <c r="H182" s="259"/>
      <c r="I182" s="259"/>
      <c r="J182" s="264"/>
    </row>
    <row r="183" spans="1:10" ht="31.8">
      <c r="A183" s="259"/>
      <c r="B183" s="264"/>
      <c r="C183" s="264" t="s">
        <v>3895</v>
      </c>
      <c r="D183" s="264" t="s">
        <v>2823</v>
      </c>
      <c r="E183" s="390" t="s">
        <v>3810</v>
      </c>
      <c r="F183" s="264" t="s">
        <v>3894</v>
      </c>
      <c r="G183" s="263">
        <v>1200</v>
      </c>
      <c r="H183" s="259"/>
      <c r="I183" s="259"/>
      <c r="J183" s="264"/>
    </row>
    <row r="184" spans="1:10" ht="31.8">
      <c r="A184" s="259"/>
      <c r="B184" s="264"/>
      <c r="C184" s="264" t="s">
        <v>3914</v>
      </c>
      <c r="D184" s="264" t="s">
        <v>1678</v>
      </c>
      <c r="E184" s="390" t="s">
        <v>3810</v>
      </c>
      <c r="F184" s="264" t="s">
        <v>3894</v>
      </c>
      <c r="G184" s="263">
        <v>1200</v>
      </c>
      <c r="H184" s="259"/>
      <c r="I184" s="259"/>
      <c r="J184" s="264"/>
    </row>
    <row r="185" spans="1:10" ht="31.8">
      <c r="A185" s="259"/>
      <c r="B185" s="264"/>
      <c r="C185" s="264" t="s">
        <v>3901</v>
      </c>
      <c r="D185" s="264" t="s">
        <v>2995</v>
      </c>
      <c r="E185" s="390" t="s">
        <v>3810</v>
      </c>
      <c r="F185" s="264" t="s">
        <v>3894</v>
      </c>
      <c r="G185" s="263">
        <v>1200</v>
      </c>
      <c r="H185" s="259"/>
      <c r="I185" s="259"/>
      <c r="J185" s="264"/>
    </row>
    <row r="186" spans="1:10" ht="31.8">
      <c r="A186" s="259"/>
      <c r="B186" s="264"/>
      <c r="C186" s="264" t="s">
        <v>3902</v>
      </c>
      <c r="D186" s="264" t="s">
        <v>1717</v>
      </c>
      <c r="E186" s="390" t="s">
        <v>3810</v>
      </c>
      <c r="F186" s="264" t="s">
        <v>3894</v>
      </c>
      <c r="G186" s="263">
        <v>1200</v>
      </c>
      <c r="H186" s="259"/>
      <c r="I186" s="259"/>
      <c r="J186" s="264"/>
    </row>
    <row r="187" spans="1:10">
      <c r="A187" s="259"/>
      <c r="B187" s="264"/>
      <c r="C187" s="264"/>
      <c r="D187" s="264"/>
      <c r="E187" s="259"/>
      <c r="F187" s="264"/>
      <c r="G187" s="388">
        <v>6000</v>
      </c>
      <c r="H187" s="388">
        <v>6000</v>
      </c>
      <c r="I187" s="259"/>
      <c r="J187" s="264"/>
    </row>
    <row r="188" spans="1:10" ht="31.8">
      <c r="A188" s="263">
        <v>9</v>
      </c>
      <c r="B188" s="264" t="s">
        <v>3921</v>
      </c>
      <c r="C188" s="264" t="s">
        <v>3785</v>
      </c>
      <c r="D188" s="264" t="s">
        <v>3893</v>
      </c>
      <c r="E188" s="390" t="s">
        <v>3826</v>
      </c>
      <c r="F188" s="264" t="s">
        <v>3894</v>
      </c>
      <c r="G188" s="263">
        <v>1400</v>
      </c>
      <c r="H188" s="259"/>
      <c r="I188" s="259"/>
      <c r="J188" s="264"/>
    </row>
    <row r="189" spans="1:10" ht="31.8">
      <c r="A189" s="259"/>
      <c r="B189" s="264"/>
      <c r="C189" s="264" t="s">
        <v>3729</v>
      </c>
      <c r="D189" s="264" t="s">
        <v>2823</v>
      </c>
      <c r="E189" s="390" t="s">
        <v>3826</v>
      </c>
      <c r="F189" s="264" t="s">
        <v>3894</v>
      </c>
      <c r="G189" s="263">
        <v>1400</v>
      </c>
      <c r="H189" s="259"/>
      <c r="I189" s="259"/>
      <c r="J189" s="264"/>
    </row>
    <row r="190" spans="1:10" ht="31.8">
      <c r="A190" s="259"/>
      <c r="B190" s="264"/>
      <c r="C190" s="264" t="s">
        <v>3914</v>
      </c>
      <c r="D190" s="264" t="s">
        <v>1678</v>
      </c>
      <c r="E190" s="390" t="s">
        <v>3826</v>
      </c>
      <c r="F190" s="264" t="s">
        <v>3894</v>
      </c>
      <c r="G190" s="263">
        <v>1400</v>
      </c>
      <c r="H190" s="259"/>
      <c r="I190" s="259"/>
      <c r="J190" s="264"/>
    </row>
    <row r="191" spans="1:10" ht="31.8">
      <c r="A191" s="259"/>
      <c r="B191" s="264"/>
      <c r="C191" s="264" t="s">
        <v>3901</v>
      </c>
      <c r="D191" s="264" t="s">
        <v>2995</v>
      </c>
      <c r="E191" s="390" t="s">
        <v>3826</v>
      </c>
      <c r="F191" s="264" t="s">
        <v>3894</v>
      </c>
      <c r="G191" s="263">
        <v>1400</v>
      </c>
      <c r="H191" s="259"/>
      <c r="I191" s="259"/>
      <c r="J191" s="264"/>
    </row>
    <row r="192" spans="1:10" ht="31.8">
      <c r="A192" s="259"/>
      <c r="B192" s="264"/>
      <c r="C192" s="264" t="s">
        <v>3902</v>
      </c>
      <c r="D192" s="264" t="s">
        <v>1717</v>
      </c>
      <c r="E192" s="390" t="s">
        <v>3826</v>
      </c>
      <c r="F192" s="264" t="s">
        <v>3894</v>
      </c>
      <c r="G192" s="263">
        <v>1400</v>
      </c>
      <c r="H192" s="259"/>
      <c r="I192" s="259"/>
      <c r="J192" s="264"/>
    </row>
    <row r="193" spans="1:10" ht="31.8">
      <c r="A193" s="259"/>
      <c r="B193" s="264"/>
      <c r="C193" s="264" t="s">
        <v>3875</v>
      </c>
      <c r="D193" s="264" t="s">
        <v>1747</v>
      </c>
      <c r="E193" s="390" t="s">
        <v>3826</v>
      </c>
      <c r="F193" s="264" t="s">
        <v>3894</v>
      </c>
      <c r="G193" s="263">
        <v>1400</v>
      </c>
      <c r="H193" s="259"/>
      <c r="I193" s="259"/>
      <c r="J193" s="264"/>
    </row>
    <row r="194" spans="1:10" ht="31.8">
      <c r="A194" s="259"/>
      <c r="B194" s="264"/>
      <c r="C194" s="264" t="s">
        <v>3903</v>
      </c>
      <c r="D194" s="264" t="s">
        <v>3904</v>
      </c>
      <c r="E194" s="390" t="s">
        <v>3826</v>
      </c>
      <c r="F194" s="264" t="s">
        <v>3894</v>
      </c>
      <c r="G194" s="263">
        <v>1400</v>
      </c>
      <c r="H194" s="259"/>
      <c r="I194" s="259"/>
      <c r="J194" s="264"/>
    </row>
    <row r="195" spans="1:10" ht="31.8">
      <c r="A195" s="259"/>
      <c r="B195" s="264"/>
      <c r="C195" s="264" t="s">
        <v>3905</v>
      </c>
      <c r="D195" s="264" t="s">
        <v>653</v>
      </c>
      <c r="E195" s="390" t="s">
        <v>3826</v>
      </c>
      <c r="F195" s="264" t="s">
        <v>3894</v>
      </c>
      <c r="G195" s="263">
        <v>1400</v>
      </c>
      <c r="H195" s="259"/>
      <c r="I195" s="259"/>
      <c r="J195" s="264"/>
    </row>
    <row r="196" spans="1:10" ht="31.8">
      <c r="A196" s="259"/>
      <c r="B196" s="264"/>
      <c r="C196" s="264" t="s">
        <v>3906</v>
      </c>
      <c r="D196" s="264" t="s">
        <v>1806</v>
      </c>
      <c r="E196" s="390" t="s">
        <v>3826</v>
      </c>
      <c r="F196" s="264" t="s">
        <v>3894</v>
      </c>
      <c r="G196" s="263">
        <v>1400</v>
      </c>
      <c r="H196" s="259"/>
      <c r="I196" s="259"/>
      <c r="J196" s="264"/>
    </row>
    <row r="197" spans="1:10" ht="31.8">
      <c r="A197" s="259"/>
      <c r="B197" s="264"/>
      <c r="C197" s="264" t="s">
        <v>3907</v>
      </c>
      <c r="D197" s="264" t="s">
        <v>3908</v>
      </c>
      <c r="E197" s="390" t="s">
        <v>3826</v>
      </c>
      <c r="F197" s="264" t="s">
        <v>3894</v>
      </c>
      <c r="G197" s="263">
        <v>1400</v>
      </c>
      <c r="H197" s="259"/>
      <c r="I197" s="259"/>
      <c r="J197" s="264"/>
    </row>
    <row r="198" spans="1:10" ht="31.8">
      <c r="A198" s="259"/>
      <c r="B198" s="264"/>
      <c r="C198" s="264" t="s">
        <v>3909</v>
      </c>
      <c r="D198" s="264" t="s">
        <v>3435</v>
      </c>
      <c r="E198" s="390" t="s">
        <v>3826</v>
      </c>
      <c r="F198" s="264" t="s">
        <v>3894</v>
      </c>
      <c r="G198" s="263">
        <v>1400</v>
      </c>
      <c r="H198" s="259"/>
      <c r="I198" s="259"/>
      <c r="J198" s="264"/>
    </row>
    <row r="199" spans="1:10" ht="31.8">
      <c r="A199" s="259"/>
      <c r="B199" s="264"/>
      <c r="C199" s="264" t="s">
        <v>3831</v>
      </c>
      <c r="D199" s="264" t="s">
        <v>1886</v>
      </c>
      <c r="E199" s="390" t="s">
        <v>3866</v>
      </c>
      <c r="F199" s="264" t="s">
        <v>3894</v>
      </c>
      <c r="G199" s="263">
        <v>1800</v>
      </c>
      <c r="H199" s="259"/>
      <c r="I199" s="259"/>
      <c r="J199" s="264"/>
    </row>
    <row r="200" spans="1:10">
      <c r="A200" s="259"/>
      <c r="B200" s="264"/>
      <c r="C200" s="264"/>
      <c r="D200" s="264"/>
      <c r="E200" s="259"/>
      <c r="F200" s="264"/>
      <c r="G200" s="388">
        <v>17200</v>
      </c>
      <c r="H200" s="388">
        <v>17200</v>
      </c>
      <c r="I200" s="259"/>
      <c r="J200" s="264"/>
    </row>
    <row r="201" spans="1:10" ht="31.8">
      <c r="A201" s="263">
        <v>10</v>
      </c>
      <c r="B201" s="264" t="s">
        <v>3922</v>
      </c>
      <c r="C201" s="264" t="s">
        <v>3923</v>
      </c>
      <c r="D201" s="264" t="s">
        <v>3893</v>
      </c>
      <c r="E201" s="390" t="s">
        <v>3826</v>
      </c>
      <c r="F201" s="264" t="s">
        <v>3894</v>
      </c>
      <c r="G201" s="263">
        <v>2800</v>
      </c>
      <c r="H201" s="259"/>
      <c r="I201" s="259"/>
      <c r="J201" s="264"/>
    </row>
    <row r="202" spans="1:10" ht="31.8">
      <c r="A202" s="259"/>
      <c r="B202" s="264"/>
      <c r="C202" s="264" t="s">
        <v>3895</v>
      </c>
      <c r="D202" s="264" t="s">
        <v>2823</v>
      </c>
      <c r="E202" s="390" t="s">
        <v>3826</v>
      </c>
      <c r="F202" s="264" t="s">
        <v>3894</v>
      </c>
      <c r="G202" s="263">
        <v>2800</v>
      </c>
      <c r="H202" s="259"/>
      <c r="I202" s="259"/>
      <c r="J202" s="264"/>
    </row>
    <row r="203" spans="1:10" ht="31.8">
      <c r="A203" s="259"/>
      <c r="B203" s="264"/>
      <c r="C203" s="264" t="s">
        <v>3914</v>
      </c>
      <c r="D203" s="264" t="s">
        <v>1678</v>
      </c>
      <c r="E203" s="390" t="s">
        <v>3826</v>
      </c>
      <c r="F203" s="264" t="s">
        <v>3894</v>
      </c>
      <c r="G203" s="263">
        <v>1400</v>
      </c>
      <c r="H203" s="259"/>
      <c r="I203" s="259"/>
      <c r="J203" s="264"/>
    </row>
    <row r="204" spans="1:10" ht="31.8">
      <c r="A204" s="259"/>
      <c r="B204" s="264"/>
      <c r="C204" s="264" t="s">
        <v>3901</v>
      </c>
      <c r="D204" s="264" t="s">
        <v>2995</v>
      </c>
      <c r="E204" s="390" t="s">
        <v>3826</v>
      </c>
      <c r="F204" s="264" t="s">
        <v>3894</v>
      </c>
      <c r="G204" s="263">
        <v>1400</v>
      </c>
      <c r="H204" s="259"/>
      <c r="I204" s="259"/>
      <c r="J204" s="264"/>
    </row>
    <row r="205" spans="1:10" ht="31.8">
      <c r="A205" s="259"/>
      <c r="B205" s="264"/>
      <c r="C205" s="264" t="s">
        <v>3902</v>
      </c>
      <c r="D205" s="264" t="s">
        <v>1717</v>
      </c>
      <c r="E205" s="390" t="s">
        <v>3826</v>
      </c>
      <c r="F205" s="264" t="s">
        <v>3894</v>
      </c>
      <c r="G205" s="263">
        <v>1400</v>
      </c>
      <c r="H205" s="259"/>
      <c r="I205" s="259"/>
      <c r="J205" s="264"/>
    </row>
    <row r="206" spans="1:10" ht="31.8">
      <c r="A206" s="259"/>
      <c r="B206" s="264"/>
      <c r="C206" s="264" t="s">
        <v>3875</v>
      </c>
      <c r="D206" s="264" t="s">
        <v>1747</v>
      </c>
      <c r="E206" s="390" t="s">
        <v>3826</v>
      </c>
      <c r="F206" s="264" t="s">
        <v>3894</v>
      </c>
      <c r="G206" s="263">
        <v>1400</v>
      </c>
      <c r="H206" s="259"/>
      <c r="I206" s="259"/>
      <c r="J206" s="264"/>
    </row>
    <row r="207" spans="1:10" ht="31.8">
      <c r="A207" s="259"/>
      <c r="B207" s="264"/>
      <c r="C207" s="264" t="s">
        <v>3903</v>
      </c>
      <c r="D207" s="264" t="s">
        <v>3904</v>
      </c>
      <c r="E207" s="390" t="s">
        <v>3826</v>
      </c>
      <c r="F207" s="264" t="s">
        <v>3894</v>
      </c>
      <c r="G207" s="263">
        <v>1400</v>
      </c>
      <c r="H207" s="259"/>
      <c r="I207" s="259"/>
      <c r="J207" s="264"/>
    </row>
    <row r="208" spans="1:10" ht="31.8">
      <c r="A208" s="259"/>
      <c r="B208" s="264"/>
      <c r="C208" s="264" t="s">
        <v>3905</v>
      </c>
      <c r="D208" s="264" t="s">
        <v>653</v>
      </c>
      <c r="E208" s="390" t="s">
        <v>3826</v>
      </c>
      <c r="F208" s="264" t="s">
        <v>3894</v>
      </c>
      <c r="G208" s="263">
        <v>1400</v>
      </c>
      <c r="H208" s="259"/>
      <c r="I208" s="259"/>
      <c r="J208" s="264"/>
    </row>
    <row r="209" spans="1:10" ht="31.8">
      <c r="A209" s="259"/>
      <c r="B209" s="264"/>
      <c r="C209" s="264" t="s">
        <v>3906</v>
      </c>
      <c r="D209" s="264" t="s">
        <v>1806</v>
      </c>
      <c r="E209" s="390" t="s">
        <v>3826</v>
      </c>
      <c r="F209" s="264" t="s">
        <v>3894</v>
      </c>
      <c r="G209" s="263">
        <v>1400</v>
      </c>
      <c r="H209" s="259"/>
      <c r="I209" s="259"/>
      <c r="J209" s="264"/>
    </row>
    <row r="210" spans="1:10" ht="31.8">
      <c r="A210" s="259"/>
      <c r="B210" s="264"/>
      <c r="C210" s="264" t="s">
        <v>3907</v>
      </c>
      <c r="D210" s="264" t="s">
        <v>3908</v>
      </c>
      <c r="E210" s="390" t="s">
        <v>3826</v>
      </c>
      <c r="F210" s="264" t="s">
        <v>3894</v>
      </c>
      <c r="G210" s="263">
        <v>1400</v>
      </c>
      <c r="H210" s="259"/>
      <c r="I210" s="259"/>
      <c r="J210" s="264"/>
    </row>
    <row r="211" spans="1:10" ht="31.8">
      <c r="A211" s="259"/>
      <c r="B211" s="264"/>
      <c r="C211" s="264" t="s">
        <v>3909</v>
      </c>
      <c r="D211" s="264" t="s">
        <v>3435</v>
      </c>
      <c r="E211" s="390" t="s">
        <v>3826</v>
      </c>
      <c r="F211" s="264" t="s">
        <v>3894</v>
      </c>
      <c r="G211" s="263">
        <v>1400</v>
      </c>
      <c r="H211" s="259"/>
      <c r="I211" s="259"/>
      <c r="J211" s="264"/>
    </row>
    <row r="212" spans="1:10">
      <c r="A212" s="259"/>
      <c r="B212" s="264"/>
      <c r="C212" s="264"/>
      <c r="D212" s="264"/>
      <c r="E212" s="259"/>
      <c r="F212" s="264"/>
      <c r="G212" s="388">
        <v>18200</v>
      </c>
      <c r="H212" s="388">
        <v>18200</v>
      </c>
      <c r="I212" s="259"/>
      <c r="J212" s="264"/>
    </row>
    <row r="213" spans="1:10" ht="31.8">
      <c r="A213" s="263">
        <v>11</v>
      </c>
      <c r="B213" s="264" t="s">
        <v>3924</v>
      </c>
      <c r="C213" s="264" t="s">
        <v>3920</v>
      </c>
      <c r="D213" s="264" t="s">
        <v>3893</v>
      </c>
      <c r="E213" s="390" t="s">
        <v>3810</v>
      </c>
      <c r="F213" s="264" t="s">
        <v>3894</v>
      </c>
      <c r="G213" s="263">
        <v>1200</v>
      </c>
      <c r="H213" s="259"/>
      <c r="I213" s="259"/>
      <c r="J213" s="264"/>
    </row>
    <row r="214" spans="1:10" ht="31.8">
      <c r="A214" s="259"/>
      <c r="B214" s="264"/>
      <c r="C214" s="264" t="s">
        <v>3895</v>
      </c>
      <c r="D214" s="264" t="s">
        <v>2823</v>
      </c>
      <c r="E214" s="390" t="s">
        <v>3810</v>
      </c>
      <c r="F214" s="264" t="s">
        <v>3894</v>
      </c>
      <c r="G214" s="263">
        <v>1200</v>
      </c>
      <c r="H214" s="259"/>
      <c r="I214" s="259"/>
      <c r="J214" s="264"/>
    </row>
    <row r="215" spans="1:10" ht="31.8">
      <c r="A215" s="259"/>
      <c r="B215" s="264"/>
      <c r="C215" s="264" t="s">
        <v>3914</v>
      </c>
      <c r="D215" s="264" t="s">
        <v>1678</v>
      </c>
      <c r="E215" s="390" t="s">
        <v>3810</v>
      </c>
      <c r="F215" s="264" t="s">
        <v>3894</v>
      </c>
      <c r="G215" s="263">
        <v>1200</v>
      </c>
      <c r="H215" s="259"/>
      <c r="I215" s="259"/>
      <c r="J215" s="264"/>
    </row>
    <row r="216" spans="1:10" ht="31.8">
      <c r="A216" s="259"/>
      <c r="B216" s="264"/>
      <c r="C216" s="264" t="s">
        <v>3901</v>
      </c>
      <c r="D216" s="264" t="s">
        <v>2995</v>
      </c>
      <c r="E216" s="390" t="s">
        <v>3810</v>
      </c>
      <c r="F216" s="264" t="s">
        <v>3894</v>
      </c>
      <c r="G216" s="263">
        <v>1200</v>
      </c>
      <c r="H216" s="259"/>
      <c r="I216" s="259"/>
      <c r="J216" s="264"/>
    </row>
    <row r="217" spans="1:10" ht="31.8">
      <c r="A217" s="259"/>
      <c r="B217" s="264"/>
      <c r="C217" s="264" t="s">
        <v>3902</v>
      </c>
      <c r="D217" s="264" t="s">
        <v>1717</v>
      </c>
      <c r="E217" s="390" t="s">
        <v>3810</v>
      </c>
      <c r="F217" s="264" t="s">
        <v>3894</v>
      </c>
      <c r="G217" s="263">
        <v>1200</v>
      </c>
      <c r="H217" s="259"/>
      <c r="I217" s="259"/>
      <c r="J217" s="264"/>
    </row>
    <row r="218" spans="1:10" ht="31.8">
      <c r="A218" s="259"/>
      <c r="B218" s="264"/>
      <c r="C218" s="264" t="s">
        <v>3875</v>
      </c>
      <c r="D218" s="264" t="s">
        <v>1747</v>
      </c>
      <c r="E218" s="390" t="s">
        <v>3810</v>
      </c>
      <c r="F218" s="264" t="s">
        <v>3894</v>
      </c>
      <c r="G218" s="263">
        <v>1200</v>
      </c>
      <c r="H218" s="259"/>
      <c r="I218" s="259"/>
      <c r="J218" s="264"/>
    </row>
    <row r="219" spans="1:10" ht="31.8">
      <c r="A219" s="259"/>
      <c r="B219" s="264"/>
      <c r="C219" s="264" t="s">
        <v>3903</v>
      </c>
      <c r="D219" s="264" t="s">
        <v>3904</v>
      </c>
      <c r="E219" s="390" t="s">
        <v>3810</v>
      </c>
      <c r="F219" s="264" t="s">
        <v>3894</v>
      </c>
      <c r="G219" s="263">
        <v>1200</v>
      </c>
      <c r="H219" s="259"/>
      <c r="I219" s="259"/>
      <c r="J219" s="264"/>
    </row>
    <row r="220" spans="1:10" ht="31.8">
      <c r="A220" s="259"/>
      <c r="B220" s="264"/>
      <c r="C220" s="264" t="s">
        <v>3905</v>
      </c>
      <c r="D220" s="264" t="s">
        <v>653</v>
      </c>
      <c r="E220" s="390" t="s">
        <v>3810</v>
      </c>
      <c r="F220" s="264" t="s">
        <v>3894</v>
      </c>
      <c r="G220" s="263">
        <v>1200</v>
      </c>
      <c r="H220" s="259"/>
      <c r="I220" s="259"/>
      <c r="J220" s="264"/>
    </row>
    <row r="221" spans="1:10" ht="31.8">
      <c r="A221" s="259"/>
      <c r="B221" s="264"/>
      <c r="C221" s="264" t="s">
        <v>3906</v>
      </c>
      <c r="D221" s="264" t="s">
        <v>1806</v>
      </c>
      <c r="E221" s="390" t="s">
        <v>3810</v>
      </c>
      <c r="F221" s="264" t="s">
        <v>3894</v>
      </c>
      <c r="G221" s="263">
        <v>1200</v>
      </c>
      <c r="H221" s="259"/>
      <c r="I221" s="259"/>
      <c r="J221" s="264"/>
    </row>
    <row r="222" spans="1:10" ht="31.8">
      <c r="A222" s="259"/>
      <c r="B222" s="264"/>
      <c r="C222" s="264" t="s">
        <v>3925</v>
      </c>
      <c r="D222" s="264" t="s">
        <v>3435</v>
      </c>
      <c r="E222" s="390" t="s">
        <v>3826</v>
      </c>
      <c r="F222" s="264" t="s">
        <v>3894</v>
      </c>
      <c r="G222" s="263">
        <v>2800</v>
      </c>
      <c r="H222" s="259"/>
      <c r="I222" s="259"/>
      <c r="J222" s="264"/>
    </row>
    <row r="223" spans="1:10" ht="31.8">
      <c r="A223" s="259"/>
      <c r="B223" s="264"/>
      <c r="C223" s="264" t="s">
        <v>3831</v>
      </c>
      <c r="D223" s="264" t="s">
        <v>1886</v>
      </c>
      <c r="E223" s="390" t="s">
        <v>3926</v>
      </c>
      <c r="F223" s="264" t="s">
        <v>3894</v>
      </c>
      <c r="G223" s="263">
        <v>1800</v>
      </c>
      <c r="H223" s="259"/>
      <c r="I223" s="259"/>
      <c r="J223" s="264"/>
    </row>
    <row r="224" spans="1:10">
      <c r="A224" s="259"/>
      <c r="B224" s="264"/>
      <c r="C224" s="264"/>
      <c r="D224" s="264"/>
      <c r="E224" s="259"/>
      <c r="F224" s="264"/>
      <c r="G224" s="388">
        <v>15400</v>
      </c>
      <c r="H224" s="388">
        <v>15400</v>
      </c>
      <c r="I224" s="259"/>
      <c r="J224" s="264"/>
    </row>
    <row r="225" spans="1:10" ht="31.8">
      <c r="A225" s="263">
        <v>12</v>
      </c>
      <c r="B225" s="264" t="s">
        <v>3927</v>
      </c>
      <c r="C225" s="264" t="s">
        <v>3928</v>
      </c>
      <c r="D225" s="264" t="s">
        <v>1678</v>
      </c>
      <c r="E225" s="390" t="s">
        <v>3810</v>
      </c>
      <c r="F225" s="264" t="s">
        <v>3894</v>
      </c>
      <c r="G225" s="263">
        <v>6000</v>
      </c>
      <c r="H225" s="259"/>
      <c r="I225" s="259"/>
      <c r="J225" s="264"/>
    </row>
    <row r="226" spans="1:10" ht="31.8">
      <c r="A226" s="259"/>
      <c r="B226" s="264"/>
      <c r="C226" s="264" t="s">
        <v>3901</v>
      </c>
      <c r="D226" s="264" t="s">
        <v>2995</v>
      </c>
      <c r="E226" s="390" t="s">
        <v>3810</v>
      </c>
      <c r="F226" s="264" t="s">
        <v>3894</v>
      </c>
      <c r="G226" s="263">
        <v>1200</v>
      </c>
      <c r="H226" s="259"/>
      <c r="I226" s="259"/>
      <c r="J226" s="264"/>
    </row>
    <row r="227" spans="1:10" ht="31.8">
      <c r="A227" s="259"/>
      <c r="B227" s="264"/>
      <c r="C227" s="264" t="s">
        <v>3902</v>
      </c>
      <c r="D227" s="264" t="s">
        <v>1717</v>
      </c>
      <c r="E227" s="390" t="s">
        <v>3810</v>
      </c>
      <c r="F227" s="264" t="s">
        <v>3894</v>
      </c>
      <c r="G227" s="263">
        <v>1200</v>
      </c>
      <c r="H227" s="259"/>
      <c r="I227" s="259"/>
      <c r="J227" s="264"/>
    </row>
    <row r="228" spans="1:10" ht="31.8">
      <c r="A228" s="259"/>
      <c r="B228" s="264"/>
      <c r="C228" s="264" t="s">
        <v>3875</v>
      </c>
      <c r="D228" s="264" t="s">
        <v>1747</v>
      </c>
      <c r="E228" s="390" t="s">
        <v>3810</v>
      </c>
      <c r="F228" s="264" t="s">
        <v>3894</v>
      </c>
      <c r="G228" s="263">
        <v>1200</v>
      </c>
      <c r="H228" s="259"/>
      <c r="I228" s="259"/>
      <c r="J228" s="264"/>
    </row>
    <row r="229" spans="1:10" ht="31.8">
      <c r="A229" s="259"/>
      <c r="B229" s="264"/>
      <c r="C229" s="264" t="s">
        <v>3903</v>
      </c>
      <c r="D229" s="264" t="s">
        <v>3904</v>
      </c>
      <c r="E229" s="390" t="s">
        <v>3810</v>
      </c>
      <c r="F229" s="264" t="s">
        <v>3894</v>
      </c>
      <c r="G229" s="263">
        <v>1200</v>
      </c>
      <c r="H229" s="259"/>
      <c r="I229" s="259"/>
      <c r="J229" s="264"/>
    </row>
    <row r="230" spans="1:10" ht="31.8">
      <c r="A230" s="259"/>
      <c r="B230" s="264"/>
      <c r="C230" s="264" t="s">
        <v>3905</v>
      </c>
      <c r="D230" s="264" t="s">
        <v>653</v>
      </c>
      <c r="E230" s="390" t="s">
        <v>3810</v>
      </c>
      <c r="F230" s="264" t="s">
        <v>3894</v>
      </c>
      <c r="G230" s="263">
        <v>1200</v>
      </c>
      <c r="H230" s="259"/>
      <c r="I230" s="259"/>
      <c r="J230" s="264"/>
    </row>
    <row r="231" spans="1:10" ht="31.8">
      <c r="A231" s="259"/>
      <c r="B231" s="264"/>
      <c r="C231" s="264" t="s">
        <v>3906</v>
      </c>
      <c r="D231" s="264" t="s">
        <v>1800</v>
      </c>
      <c r="E231" s="390" t="s">
        <v>3810</v>
      </c>
      <c r="F231" s="264" t="s">
        <v>3894</v>
      </c>
      <c r="G231" s="263">
        <v>1200</v>
      </c>
      <c r="H231" s="259"/>
      <c r="I231" s="259"/>
      <c r="J231" s="264"/>
    </row>
    <row r="232" spans="1:10" ht="31.8">
      <c r="A232" s="259"/>
      <c r="B232" s="264"/>
      <c r="C232" s="264" t="s">
        <v>3907</v>
      </c>
      <c r="D232" s="264" t="s">
        <v>3908</v>
      </c>
      <c r="E232" s="390" t="s">
        <v>3810</v>
      </c>
      <c r="F232" s="264" t="s">
        <v>3894</v>
      </c>
      <c r="G232" s="263">
        <v>1200</v>
      </c>
      <c r="H232" s="259"/>
      <c r="I232" s="259"/>
      <c r="J232" s="264"/>
    </row>
    <row r="233" spans="1:10" ht="31.8">
      <c r="A233" s="259"/>
      <c r="B233" s="264"/>
      <c r="C233" s="264" t="s">
        <v>3909</v>
      </c>
      <c r="D233" s="264" t="s">
        <v>3435</v>
      </c>
      <c r="E233" s="390" t="s">
        <v>3826</v>
      </c>
      <c r="F233" s="264" t="s">
        <v>3894</v>
      </c>
      <c r="G233" s="263">
        <v>1400</v>
      </c>
      <c r="H233" s="259"/>
      <c r="I233" s="259"/>
      <c r="J233" s="264"/>
    </row>
    <row r="234" spans="1:10" ht="31.8">
      <c r="A234" s="259"/>
      <c r="B234" s="264"/>
      <c r="C234" s="264" t="s">
        <v>3831</v>
      </c>
      <c r="D234" s="264" t="s">
        <v>1886</v>
      </c>
      <c r="E234" s="259" t="s">
        <v>3912</v>
      </c>
      <c r="F234" s="264" t="s">
        <v>3894</v>
      </c>
      <c r="G234" s="263">
        <v>1800</v>
      </c>
      <c r="H234" s="259"/>
      <c r="I234" s="259"/>
      <c r="J234" s="264"/>
    </row>
    <row r="235" spans="1:10">
      <c r="A235" s="259"/>
      <c r="B235" s="264"/>
      <c r="C235" s="264"/>
      <c r="D235" s="264"/>
      <c r="E235" s="259"/>
      <c r="F235" s="264"/>
      <c r="G235" s="388">
        <v>17600</v>
      </c>
      <c r="H235" s="388">
        <v>17600</v>
      </c>
      <c r="I235" s="259"/>
      <c r="J235" s="264"/>
    </row>
    <row r="236" spans="1:10" ht="52.2">
      <c r="A236" s="263">
        <v>13</v>
      </c>
      <c r="B236" s="264" t="s">
        <v>3929</v>
      </c>
      <c r="C236" s="264" t="s">
        <v>3930</v>
      </c>
      <c r="D236" s="264" t="s">
        <v>1907</v>
      </c>
      <c r="E236" s="390" t="s">
        <v>3810</v>
      </c>
      <c r="F236" s="264" t="s">
        <v>3894</v>
      </c>
      <c r="G236" s="263">
        <v>33600</v>
      </c>
      <c r="H236" s="259"/>
      <c r="I236" s="259"/>
      <c r="J236" s="264"/>
    </row>
    <row r="237" spans="1:10" ht="31.8">
      <c r="A237" s="259"/>
      <c r="B237" s="264"/>
      <c r="C237" s="264" t="s">
        <v>3875</v>
      </c>
      <c r="D237" s="264" t="s">
        <v>1747</v>
      </c>
      <c r="E237" s="390" t="s">
        <v>3810</v>
      </c>
      <c r="F237" s="264" t="s">
        <v>3894</v>
      </c>
      <c r="G237" s="263">
        <v>1200</v>
      </c>
      <c r="H237" s="259"/>
      <c r="I237" s="259"/>
      <c r="J237" s="264"/>
    </row>
    <row r="238" spans="1:10" ht="31.8">
      <c r="A238" s="259"/>
      <c r="B238" s="264"/>
      <c r="C238" s="264" t="s">
        <v>3903</v>
      </c>
      <c r="D238" s="264" t="s">
        <v>3904</v>
      </c>
      <c r="E238" s="390" t="s">
        <v>3810</v>
      </c>
      <c r="F238" s="264" t="s">
        <v>3894</v>
      </c>
      <c r="G238" s="263">
        <v>1200</v>
      </c>
      <c r="H238" s="259"/>
      <c r="I238" s="259"/>
      <c r="J238" s="264"/>
    </row>
    <row r="239" spans="1:10" ht="31.8">
      <c r="A239" s="259"/>
      <c r="B239" s="264"/>
      <c r="C239" s="264" t="s">
        <v>3905</v>
      </c>
      <c r="D239" s="264" t="s">
        <v>653</v>
      </c>
      <c r="E239" s="390" t="s">
        <v>3810</v>
      </c>
      <c r="F239" s="264" t="s">
        <v>3894</v>
      </c>
      <c r="G239" s="263">
        <v>1200</v>
      </c>
      <c r="H239" s="259"/>
      <c r="I239" s="259"/>
      <c r="J239" s="264"/>
    </row>
    <row r="240" spans="1:10" ht="31.8">
      <c r="A240" s="259"/>
      <c r="B240" s="264"/>
      <c r="C240" s="264" t="s">
        <v>3906</v>
      </c>
      <c r="D240" s="264" t="s">
        <v>1800</v>
      </c>
      <c r="E240" s="390" t="s">
        <v>3810</v>
      </c>
      <c r="F240" s="264" t="s">
        <v>3894</v>
      </c>
      <c r="G240" s="263">
        <v>1200</v>
      </c>
      <c r="H240" s="259"/>
      <c r="I240" s="259"/>
      <c r="J240" s="264"/>
    </row>
    <row r="241" spans="1:10" ht="31.8">
      <c r="A241" s="259"/>
      <c r="B241" s="264"/>
      <c r="C241" s="264" t="s">
        <v>3907</v>
      </c>
      <c r="D241" s="264" t="s">
        <v>3908</v>
      </c>
      <c r="E241" s="390" t="s">
        <v>3810</v>
      </c>
      <c r="F241" s="264" t="s">
        <v>3894</v>
      </c>
      <c r="G241" s="263">
        <v>1200</v>
      </c>
      <c r="H241" s="259"/>
      <c r="I241" s="259"/>
      <c r="J241" s="264"/>
    </row>
    <row r="242" spans="1:10" ht="31.8">
      <c r="A242" s="259"/>
      <c r="B242" s="264"/>
      <c r="C242" s="264" t="s">
        <v>3909</v>
      </c>
      <c r="D242" s="264" t="s">
        <v>3435</v>
      </c>
      <c r="E242" s="390" t="s">
        <v>3826</v>
      </c>
      <c r="F242" s="264" t="s">
        <v>3894</v>
      </c>
      <c r="G242" s="263">
        <v>1400</v>
      </c>
      <c r="H242" s="259"/>
      <c r="I242" s="259"/>
      <c r="J242" s="264"/>
    </row>
    <row r="243" spans="1:10" ht="31.8">
      <c r="A243" s="259"/>
      <c r="B243" s="264"/>
      <c r="C243" s="264" t="s">
        <v>3831</v>
      </c>
      <c r="D243" s="264" t="s">
        <v>1886</v>
      </c>
      <c r="E243" s="259" t="s">
        <v>3912</v>
      </c>
      <c r="F243" s="264" t="s">
        <v>3894</v>
      </c>
      <c r="G243" s="263">
        <v>1800</v>
      </c>
      <c r="H243" s="259"/>
      <c r="I243" s="259"/>
      <c r="J243" s="264"/>
    </row>
    <row r="244" spans="1:10">
      <c r="A244" s="259"/>
      <c r="B244" s="264"/>
      <c r="C244" s="264"/>
      <c r="D244" s="264"/>
      <c r="E244" s="259"/>
      <c r="F244" s="264"/>
      <c r="G244" s="388">
        <v>42800</v>
      </c>
      <c r="H244" s="388">
        <v>42800</v>
      </c>
      <c r="I244" s="259"/>
      <c r="J244" s="264"/>
    </row>
    <row r="245" spans="1:10" ht="31.8">
      <c r="A245" s="263">
        <v>14</v>
      </c>
      <c r="B245" s="264" t="s">
        <v>3931</v>
      </c>
      <c r="C245" s="264" t="s">
        <v>3932</v>
      </c>
      <c r="D245" s="264" t="s">
        <v>1907</v>
      </c>
      <c r="E245" s="390" t="s">
        <v>3810</v>
      </c>
      <c r="F245" s="264" t="s">
        <v>3894</v>
      </c>
      <c r="G245" s="263">
        <v>22800</v>
      </c>
      <c r="H245" s="259"/>
      <c r="I245" s="259"/>
      <c r="J245" s="264"/>
    </row>
    <row r="246" spans="1:10" ht="31.8">
      <c r="A246" s="259"/>
      <c r="B246" s="264"/>
      <c r="C246" s="264" t="s">
        <v>3875</v>
      </c>
      <c r="D246" s="264" t="s">
        <v>1747</v>
      </c>
      <c r="E246" s="390" t="s">
        <v>3810</v>
      </c>
      <c r="F246" s="264" t="s">
        <v>3894</v>
      </c>
      <c r="G246" s="263">
        <v>1200</v>
      </c>
      <c r="H246" s="259"/>
      <c r="I246" s="259"/>
      <c r="J246" s="264"/>
    </row>
    <row r="247" spans="1:10" ht="31.8">
      <c r="A247" s="259"/>
      <c r="B247" s="264"/>
      <c r="C247" s="264" t="s">
        <v>3903</v>
      </c>
      <c r="D247" s="264" t="s">
        <v>3904</v>
      </c>
      <c r="E247" s="390" t="s">
        <v>3810</v>
      </c>
      <c r="F247" s="264" t="s">
        <v>3894</v>
      </c>
      <c r="G247" s="263">
        <v>1200</v>
      </c>
      <c r="H247" s="259"/>
      <c r="I247" s="259"/>
      <c r="J247" s="264"/>
    </row>
    <row r="248" spans="1:10" ht="31.8">
      <c r="A248" s="259"/>
      <c r="B248" s="264"/>
      <c r="C248" s="264" t="s">
        <v>3905</v>
      </c>
      <c r="D248" s="264" t="s">
        <v>653</v>
      </c>
      <c r="E248" s="390" t="s">
        <v>3810</v>
      </c>
      <c r="F248" s="264" t="s">
        <v>3894</v>
      </c>
      <c r="G248" s="263">
        <v>1200</v>
      </c>
      <c r="H248" s="259"/>
      <c r="I248" s="259"/>
      <c r="J248" s="264"/>
    </row>
    <row r="249" spans="1:10" ht="31.8">
      <c r="A249" s="259"/>
      <c r="B249" s="264"/>
      <c r="C249" s="264" t="s">
        <v>3906</v>
      </c>
      <c r="D249" s="264" t="s">
        <v>1806</v>
      </c>
      <c r="E249" s="390" t="s">
        <v>3810</v>
      </c>
      <c r="F249" s="264" t="s">
        <v>3894</v>
      </c>
      <c r="G249" s="263">
        <v>1200</v>
      </c>
      <c r="H249" s="259"/>
      <c r="I249" s="259"/>
      <c r="J249" s="264"/>
    </row>
    <row r="250" spans="1:10" ht="31.8">
      <c r="A250" s="259"/>
      <c r="B250" s="264"/>
      <c r="C250" s="264" t="s">
        <v>3907</v>
      </c>
      <c r="D250" s="264" t="s">
        <v>3908</v>
      </c>
      <c r="E250" s="390" t="s">
        <v>3810</v>
      </c>
      <c r="F250" s="264" t="s">
        <v>3894</v>
      </c>
      <c r="G250" s="263">
        <v>1200</v>
      </c>
      <c r="H250" s="259"/>
      <c r="I250" s="259"/>
      <c r="J250" s="264"/>
    </row>
    <row r="251" spans="1:10">
      <c r="A251" s="259"/>
      <c r="B251" s="264"/>
      <c r="C251" s="264"/>
      <c r="D251" s="264"/>
      <c r="E251" s="259"/>
      <c r="F251" s="264"/>
      <c r="G251" s="388">
        <v>28800</v>
      </c>
      <c r="H251" s="388">
        <v>28800</v>
      </c>
      <c r="I251" s="259"/>
      <c r="J251" s="264"/>
    </row>
    <row r="252" spans="1:10" ht="31.8">
      <c r="A252" s="263">
        <v>15</v>
      </c>
      <c r="B252" s="264" t="s">
        <v>3933</v>
      </c>
      <c r="C252" s="264" t="s">
        <v>3934</v>
      </c>
      <c r="D252" s="264" t="s">
        <v>653</v>
      </c>
      <c r="E252" s="390" t="s">
        <v>3810</v>
      </c>
      <c r="F252" s="264" t="s">
        <v>3894</v>
      </c>
      <c r="G252" s="263">
        <v>9600</v>
      </c>
      <c r="H252" s="259"/>
      <c r="I252" s="259"/>
      <c r="J252" s="264"/>
    </row>
    <row r="253" spans="1:10" ht="31.8">
      <c r="A253" s="259"/>
      <c r="B253" s="264"/>
      <c r="C253" s="264" t="s">
        <v>3935</v>
      </c>
      <c r="D253" s="264" t="s">
        <v>3435</v>
      </c>
      <c r="E253" s="390" t="s">
        <v>3807</v>
      </c>
      <c r="F253" s="264" t="s">
        <v>3894</v>
      </c>
      <c r="G253" s="263">
        <v>4800</v>
      </c>
      <c r="H253" s="259"/>
      <c r="I253" s="259"/>
      <c r="J253" s="264"/>
    </row>
    <row r="254" spans="1:10">
      <c r="A254" s="259"/>
      <c r="B254" s="264"/>
      <c r="C254" s="264"/>
      <c r="D254" s="264"/>
      <c r="E254" s="259"/>
      <c r="F254" s="264"/>
      <c r="G254" s="388">
        <v>14400</v>
      </c>
      <c r="H254" s="388">
        <v>14400</v>
      </c>
      <c r="I254" s="259"/>
      <c r="J254" s="264"/>
    </row>
    <row r="255" spans="1:10" ht="31.8">
      <c r="A255" s="263">
        <v>16</v>
      </c>
      <c r="B255" s="264" t="s">
        <v>3936</v>
      </c>
      <c r="C255" s="264" t="s">
        <v>3937</v>
      </c>
      <c r="D255" s="264" t="s">
        <v>653</v>
      </c>
      <c r="E255" s="390" t="s">
        <v>3810</v>
      </c>
      <c r="F255" s="264" t="s">
        <v>3894</v>
      </c>
      <c r="G255" s="263">
        <v>8981</v>
      </c>
      <c r="H255" s="259"/>
      <c r="I255" s="259"/>
      <c r="J255" s="264"/>
    </row>
    <row r="256" spans="1:10" ht="31.8">
      <c r="A256" s="259"/>
      <c r="B256" s="264"/>
      <c r="C256" s="264" t="s">
        <v>3938</v>
      </c>
      <c r="D256" s="264" t="s">
        <v>3908</v>
      </c>
      <c r="E256" s="390" t="s">
        <v>3807</v>
      </c>
      <c r="F256" s="264" t="s">
        <v>3894</v>
      </c>
      <c r="G256" s="263">
        <v>10219</v>
      </c>
      <c r="H256" s="259"/>
      <c r="I256" s="259"/>
      <c r="J256" s="264"/>
    </row>
    <row r="257" spans="1:10">
      <c r="A257" s="259"/>
      <c r="B257" s="264"/>
      <c r="C257" s="264"/>
      <c r="D257" s="264"/>
      <c r="E257" s="259"/>
      <c r="F257" s="264"/>
      <c r="G257" s="388">
        <v>19200</v>
      </c>
      <c r="H257" s="388">
        <v>19200</v>
      </c>
      <c r="I257" s="259"/>
      <c r="J257" s="264"/>
    </row>
    <row r="258" spans="1:10" ht="31.8">
      <c r="A258" s="263">
        <v>17</v>
      </c>
      <c r="B258" s="264" t="s">
        <v>3939</v>
      </c>
      <c r="C258" s="264" t="s">
        <v>3934</v>
      </c>
      <c r="D258" s="264" t="s">
        <v>653</v>
      </c>
      <c r="E258" s="390" t="s">
        <v>3810</v>
      </c>
      <c r="F258" s="264" t="s">
        <v>3894</v>
      </c>
      <c r="G258" s="263">
        <v>9600</v>
      </c>
      <c r="H258" s="259"/>
      <c r="I258" s="259"/>
      <c r="J258" s="264"/>
    </row>
    <row r="259" spans="1:10" ht="31.8">
      <c r="A259" s="259"/>
      <c r="B259" s="264"/>
      <c r="C259" s="264" t="s">
        <v>3940</v>
      </c>
      <c r="D259" s="264" t="s">
        <v>3908</v>
      </c>
      <c r="E259" s="390" t="s">
        <v>3807</v>
      </c>
      <c r="F259" s="264" t="s">
        <v>3894</v>
      </c>
      <c r="G259" s="263">
        <v>4387</v>
      </c>
      <c r="H259" s="259"/>
      <c r="I259" s="259"/>
      <c r="J259" s="264"/>
    </row>
    <row r="260" spans="1:10">
      <c r="A260" s="259"/>
      <c r="B260" s="264"/>
      <c r="C260" s="264"/>
      <c r="D260" s="264"/>
      <c r="E260" s="259"/>
      <c r="F260" s="264"/>
      <c r="G260" s="388">
        <v>13987</v>
      </c>
      <c r="H260" s="388">
        <v>13987</v>
      </c>
      <c r="I260" s="259"/>
      <c r="J260" s="264"/>
    </row>
    <row r="261" spans="1:10" ht="31.8">
      <c r="A261" s="263">
        <v>18</v>
      </c>
      <c r="B261" s="264" t="s">
        <v>3941</v>
      </c>
      <c r="C261" s="264" t="s">
        <v>3942</v>
      </c>
      <c r="D261" s="264" t="s">
        <v>653</v>
      </c>
      <c r="E261" s="390" t="s">
        <v>3810</v>
      </c>
      <c r="F261" s="264" t="s">
        <v>3894</v>
      </c>
      <c r="G261" s="263">
        <v>9600</v>
      </c>
      <c r="H261" s="259"/>
      <c r="I261" s="259"/>
      <c r="J261" s="264"/>
    </row>
    <row r="262" spans="1:10" ht="31.8">
      <c r="A262" s="259"/>
      <c r="B262" s="264"/>
      <c r="C262" s="264" t="s">
        <v>3935</v>
      </c>
      <c r="D262" s="264" t="s">
        <v>3908</v>
      </c>
      <c r="E262" s="390" t="s">
        <v>3807</v>
      </c>
      <c r="F262" s="264" t="s">
        <v>3894</v>
      </c>
      <c r="G262" s="263">
        <v>4800</v>
      </c>
      <c r="H262" s="259"/>
      <c r="I262" s="259"/>
      <c r="J262" s="264"/>
    </row>
    <row r="263" spans="1:10">
      <c r="A263" s="259"/>
      <c r="B263" s="264"/>
      <c r="C263" s="264"/>
      <c r="D263" s="264"/>
      <c r="E263" s="259"/>
      <c r="F263" s="264"/>
      <c r="G263" s="388">
        <v>14400</v>
      </c>
      <c r="H263" s="388">
        <v>14400</v>
      </c>
      <c r="I263" s="259"/>
      <c r="J263" s="264"/>
    </row>
    <row r="264" spans="1:10" ht="31.8">
      <c r="A264" s="263">
        <v>19</v>
      </c>
      <c r="B264" s="264" t="s">
        <v>3943</v>
      </c>
      <c r="C264" s="264" t="s">
        <v>3934</v>
      </c>
      <c r="D264" s="264" t="s">
        <v>653</v>
      </c>
      <c r="E264" s="390" t="s">
        <v>3810</v>
      </c>
      <c r="F264" s="264" t="s">
        <v>3894</v>
      </c>
      <c r="G264" s="263">
        <v>9600</v>
      </c>
      <c r="H264" s="259"/>
      <c r="I264" s="259"/>
      <c r="J264" s="264"/>
    </row>
    <row r="265" spans="1:10" ht="31.8">
      <c r="A265" s="259"/>
      <c r="B265" s="264"/>
      <c r="C265" s="264" t="s">
        <v>3935</v>
      </c>
      <c r="D265" s="264" t="s">
        <v>3435</v>
      </c>
      <c r="E265" s="390" t="s">
        <v>3807</v>
      </c>
      <c r="F265" s="264" t="s">
        <v>3894</v>
      </c>
      <c r="G265" s="263">
        <v>4800</v>
      </c>
      <c r="H265" s="259"/>
      <c r="I265" s="259"/>
      <c r="J265" s="264"/>
    </row>
    <row r="266" spans="1:10">
      <c r="A266" s="259"/>
      <c r="B266" s="264"/>
      <c r="C266" s="264"/>
      <c r="D266" s="264"/>
      <c r="E266" s="259"/>
      <c r="F266" s="264"/>
      <c r="G266" s="388">
        <v>14400</v>
      </c>
      <c r="H266" s="388">
        <v>14400</v>
      </c>
      <c r="I266" s="259"/>
      <c r="J266" s="264"/>
    </row>
    <row r="267" spans="1:10" ht="31.8">
      <c r="A267" s="263">
        <v>20</v>
      </c>
      <c r="B267" s="264" t="s">
        <v>3944</v>
      </c>
      <c r="C267" s="264" t="s">
        <v>3945</v>
      </c>
      <c r="D267" s="264" t="s">
        <v>653</v>
      </c>
      <c r="E267" s="390" t="s">
        <v>3810</v>
      </c>
      <c r="F267" s="264" t="s">
        <v>3894</v>
      </c>
      <c r="G267" s="263">
        <v>8981</v>
      </c>
      <c r="H267" s="259"/>
      <c r="I267" s="259"/>
      <c r="J267" s="264"/>
    </row>
    <row r="268" spans="1:10" ht="31.8">
      <c r="A268" s="259"/>
      <c r="B268" s="264"/>
      <c r="C268" s="264" t="s">
        <v>3938</v>
      </c>
      <c r="D268" s="264" t="s">
        <v>3908</v>
      </c>
      <c r="E268" s="390" t="s">
        <v>3807</v>
      </c>
      <c r="F268" s="264" t="s">
        <v>3894</v>
      </c>
      <c r="G268" s="263">
        <v>10219</v>
      </c>
      <c r="H268" s="259"/>
      <c r="I268" s="259"/>
      <c r="J268" s="264"/>
    </row>
    <row r="269" spans="1:10">
      <c r="A269" s="259"/>
      <c r="B269" s="264"/>
      <c r="C269" s="264"/>
      <c r="D269" s="264"/>
      <c r="E269" s="259"/>
      <c r="F269" s="264"/>
      <c r="G269" s="388">
        <v>19200</v>
      </c>
      <c r="H269" s="388">
        <v>19200</v>
      </c>
      <c r="I269" s="259"/>
      <c r="J269" s="264"/>
    </row>
    <row r="270" spans="1:10" ht="31.8">
      <c r="A270" s="263">
        <v>21</v>
      </c>
      <c r="B270" s="264" t="s">
        <v>3946</v>
      </c>
      <c r="C270" s="264" t="s">
        <v>3934</v>
      </c>
      <c r="D270" s="264" t="s">
        <v>653</v>
      </c>
      <c r="E270" s="390" t="s">
        <v>3810</v>
      </c>
      <c r="F270" s="264" t="s">
        <v>3894</v>
      </c>
      <c r="G270" s="263">
        <v>9600</v>
      </c>
      <c r="H270" s="259"/>
      <c r="I270" s="259"/>
      <c r="J270" s="264"/>
    </row>
    <row r="271" spans="1:10" ht="31.8">
      <c r="A271" s="259"/>
      <c r="B271" s="264"/>
      <c r="C271" s="264" t="s">
        <v>3935</v>
      </c>
      <c r="D271" s="264" t="s">
        <v>3908</v>
      </c>
      <c r="E271" s="390" t="s">
        <v>3807</v>
      </c>
      <c r="F271" s="264" t="s">
        <v>3894</v>
      </c>
      <c r="G271" s="263">
        <v>4800</v>
      </c>
      <c r="H271" s="259"/>
      <c r="I271" s="259"/>
      <c r="J271" s="264"/>
    </row>
    <row r="272" spans="1:10">
      <c r="A272" s="259"/>
      <c r="B272" s="264"/>
      <c r="C272" s="264"/>
      <c r="D272" s="264"/>
      <c r="E272" s="259"/>
      <c r="F272" s="264"/>
      <c r="G272" s="388">
        <v>14400</v>
      </c>
      <c r="H272" s="388">
        <v>14400</v>
      </c>
      <c r="I272" s="259"/>
      <c r="J272" s="264"/>
    </row>
    <row r="273" spans="1:10" ht="31.8">
      <c r="A273" s="263">
        <v>22</v>
      </c>
      <c r="B273" s="264" t="s">
        <v>3947</v>
      </c>
      <c r="C273" s="264" t="s">
        <v>3934</v>
      </c>
      <c r="D273" s="264" t="s">
        <v>653</v>
      </c>
      <c r="E273" s="390" t="s">
        <v>3810</v>
      </c>
      <c r="F273" s="264" t="s">
        <v>3894</v>
      </c>
      <c r="G273" s="263">
        <v>9600</v>
      </c>
      <c r="H273" s="259"/>
      <c r="I273" s="259"/>
      <c r="J273" s="264"/>
    </row>
    <row r="274" spans="1:10" ht="31.8">
      <c r="A274" s="259"/>
      <c r="B274" s="264"/>
      <c r="C274" s="264" t="s">
        <v>3935</v>
      </c>
      <c r="D274" s="264" t="s">
        <v>3908</v>
      </c>
      <c r="E274" s="390" t="s">
        <v>3807</v>
      </c>
      <c r="F274" s="264" t="s">
        <v>3894</v>
      </c>
      <c r="G274" s="263">
        <v>4800</v>
      </c>
      <c r="H274" s="259"/>
      <c r="I274" s="259"/>
      <c r="J274" s="264"/>
    </row>
    <row r="275" spans="1:10">
      <c r="A275" s="259"/>
      <c r="B275" s="264"/>
      <c r="C275" s="264"/>
      <c r="D275" s="264"/>
      <c r="E275" s="259"/>
      <c r="F275" s="264"/>
      <c r="G275" s="388">
        <v>14400</v>
      </c>
      <c r="H275" s="388">
        <v>14400</v>
      </c>
      <c r="I275" s="259"/>
      <c r="J275" s="264"/>
    </row>
    <row r="276" spans="1:10" ht="31.8">
      <c r="A276" s="263">
        <v>23</v>
      </c>
      <c r="B276" s="264" t="s">
        <v>3948</v>
      </c>
      <c r="C276" s="264" t="s">
        <v>3949</v>
      </c>
      <c r="D276" s="264" t="s">
        <v>653</v>
      </c>
      <c r="E276" s="390" t="s">
        <v>3810</v>
      </c>
      <c r="F276" s="264" t="s">
        <v>3894</v>
      </c>
      <c r="G276" s="263">
        <v>9600</v>
      </c>
      <c r="H276" s="259"/>
      <c r="I276" s="259"/>
      <c r="J276" s="264"/>
    </row>
    <row r="277" spans="1:10" ht="31.8">
      <c r="A277" s="259"/>
      <c r="B277" s="264"/>
      <c r="C277" s="264" t="s">
        <v>3935</v>
      </c>
      <c r="D277" s="264" t="s">
        <v>3435</v>
      </c>
      <c r="E277" s="390" t="s">
        <v>3807</v>
      </c>
      <c r="F277" s="264" t="s">
        <v>3894</v>
      </c>
      <c r="G277" s="263">
        <v>4800</v>
      </c>
      <c r="H277" s="259"/>
      <c r="I277" s="259"/>
      <c r="J277" s="264"/>
    </row>
    <row r="278" spans="1:10">
      <c r="A278" s="259"/>
      <c r="B278" s="264"/>
      <c r="C278" s="264"/>
      <c r="D278" s="264"/>
      <c r="E278" s="259"/>
      <c r="F278" s="264"/>
      <c r="G278" s="388">
        <v>14400</v>
      </c>
      <c r="H278" s="388">
        <v>14400</v>
      </c>
      <c r="I278" s="259"/>
      <c r="J278" s="264"/>
    </row>
    <row r="279" spans="1:10" ht="31.8">
      <c r="A279" s="263">
        <v>24</v>
      </c>
      <c r="B279" s="264" t="s">
        <v>3950</v>
      </c>
      <c r="C279" s="264" t="s">
        <v>3945</v>
      </c>
      <c r="D279" s="264" t="s">
        <v>653</v>
      </c>
      <c r="E279" s="390" t="s">
        <v>3810</v>
      </c>
      <c r="F279" s="264" t="s">
        <v>3894</v>
      </c>
      <c r="G279" s="263">
        <v>8981</v>
      </c>
      <c r="H279" s="259"/>
      <c r="I279" s="259"/>
      <c r="J279" s="264"/>
    </row>
    <row r="280" spans="1:10" ht="31.8">
      <c r="A280" s="259"/>
      <c r="B280" s="264"/>
      <c r="C280" s="264" t="s">
        <v>3938</v>
      </c>
      <c r="D280" s="264" t="s">
        <v>3908</v>
      </c>
      <c r="E280" s="390" t="s">
        <v>3807</v>
      </c>
      <c r="F280" s="264" t="s">
        <v>3894</v>
      </c>
      <c r="G280" s="263">
        <v>10219</v>
      </c>
      <c r="H280" s="259"/>
      <c r="I280" s="259"/>
      <c r="J280" s="264"/>
    </row>
    <row r="281" spans="1:10">
      <c r="A281" s="259"/>
      <c r="B281" s="264"/>
      <c r="C281" s="264"/>
      <c r="D281" s="264"/>
      <c r="E281" s="259"/>
      <c r="F281" s="264"/>
      <c r="G281" s="388">
        <v>19200</v>
      </c>
      <c r="H281" s="388">
        <v>19200</v>
      </c>
      <c r="I281" s="259"/>
      <c r="J281" s="264"/>
    </row>
    <row r="282" spans="1:10" ht="31.8">
      <c r="A282" s="263">
        <v>25</v>
      </c>
      <c r="B282" s="264" t="s">
        <v>3951</v>
      </c>
      <c r="C282" s="264" t="s">
        <v>3945</v>
      </c>
      <c r="D282" s="264" t="s">
        <v>653</v>
      </c>
      <c r="E282" s="390" t="s">
        <v>3810</v>
      </c>
      <c r="F282" s="264" t="s">
        <v>3894</v>
      </c>
      <c r="G282" s="263">
        <v>8981</v>
      </c>
      <c r="H282" s="259"/>
      <c r="I282" s="259"/>
      <c r="J282" s="264"/>
    </row>
    <row r="283" spans="1:10" ht="31.8">
      <c r="A283" s="259"/>
      <c r="B283" s="264"/>
      <c r="C283" s="264" t="s">
        <v>3952</v>
      </c>
      <c r="D283" s="264" t="s">
        <v>3908</v>
      </c>
      <c r="E283" s="390" t="s">
        <v>3807</v>
      </c>
      <c r="F283" s="264" t="s">
        <v>3894</v>
      </c>
      <c r="G283" s="263">
        <v>8000</v>
      </c>
      <c r="H283" s="259"/>
      <c r="I283" s="259"/>
      <c r="J283" s="264"/>
    </row>
    <row r="284" spans="1:10">
      <c r="A284" s="259"/>
      <c r="B284" s="264"/>
      <c r="C284" s="264"/>
      <c r="D284" s="264"/>
      <c r="E284" s="259"/>
      <c r="F284" s="264"/>
      <c r="G284" s="388">
        <v>16981</v>
      </c>
      <c r="H284" s="388">
        <v>16981</v>
      </c>
      <c r="I284" s="259"/>
      <c r="J284" s="264"/>
    </row>
    <row r="285" spans="1:10" ht="31.8">
      <c r="A285" s="263">
        <v>26</v>
      </c>
      <c r="B285" s="264" t="s">
        <v>3953</v>
      </c>
      <c r="C285" s="264" t="s">
        <v>3945</v>
      </c>
      <c r="D285" s="264" t="s">
        <v>653</v>
      </c>
      <c r="E285" s="390" t="s">
        <v>3810</v>
      </c>
      <c r="F285" s="264" t="s">
        <v>3894</v>
      </c>
      <c r="G285" s="263">
        <v>8981</v>
      </c>
      <c r="H285" s="259"/>
      <c r="I285" s="259"/>
      <c r="J285" s="264"/>
    </row>
    <row r="286" spans="1:10" ht="31.8">
      <c r="A286" s="259"/>
      <c r="B286" s="264"/>
      <c r="C286" s="264" t="s">
        <v>3938</v>
      </c>
      <c r="D286" s="264" t="s">
        <v>3435</v>
      </c>
      <c r="E286" s="390" t="s">
        <v>3807</v>
      </c>
      <c r="F286" s="264" t="s">
        <v>3894</v>
      </c>
      <c r="G286" s="263">
        <v>10219</v>
      </c>
      <c r="H286" s="259"/>
      <c r="I286" s="259"/>
      <c r="J286" s="264"/>
    </row>
    <row r="287" spans="1:10">
      <c r="A287" s="259"/>
      <c r="B287" s="264"/>
      <c r="C287" s="264"/>
      <c r="D287" s="264"/>
      <c r="E287" s="259"/>
      <c r="F287" s="264"/>
      <c r="G287" s="388">
        <v>19200</v>
      </c>
      <c r="H287" s="388">
        <v>19200</v>
      </c>
      <c r="I287" s="259"/>
      <c r="J287" s="264"/>
    </row>
    <row r="288" spans="1:10" ht="31.8">
      <c r="A288" s="263">
        <v>27</v>
      </c>
      <c r="B288" s="264" t="s">
        <v>3954</v>
      </c>
      <c r="C288" s="264" t="s">
        <v>3955</v>
      </c>
      <c r="D288" s="264" t="s">
        <v>653</v>
      </c>
      <c r="E288" s="390" t="s">
        <v>3810</v>
      </c>
      <c r="F288" s="264" t="s">
        <v>3894</v>
      </c>
      <c r="G288" s="263">
        <v>9600</v>
      </c>
      <c r="H288" s="259"/>
      <c r="I288" s="259"/>
      <c r="J288" s="264"/>
    </row>
    <row r="289" spans="1:10" ht="31.8">
      <c r="A289" s="259"/>
      <c r="B289" s="264"/>
      <c r="C289" s="264" t="s">
        <v>3935</v>
      </c>
      <c r="D289" s="264" t="s">
        <v>3908</v>
      </c>
      <c r="E289" s="390" t="s">
        <v>3807</v>
      </c>
      <c r="F289" s="264" t="s">
        <v>3894</v>
      </c>
      <c r="G289" s="263">
        <v>4800</v>
      </c>
      <c r="H289" s="259"/>
      <c r="I289" s="259"/>
      <c r="J289" s="264"/>
    </row>
    <row r="290" spans="1:10">
      <c r="A290" s="259"/>
      <c r="B290" s="264"/>
      <c r="C290" s="264"/>
      <c r="D290" s="264"/>
      <c r="E290" s="259"/>
      <c r="F290" s="264"/>
      <c r="G290" s="388">
        <v>14400</v>
      </c>
      <c r="H290" s="388">
        <v>14400</v>
      </c>
      <c r="I290" s="259"/>
      <c r="J290" s="264"/>
    </row>
    <row r="291" spans="1:10" ht="31.8">
      <c r="A291" s="263">
        <v>28</v>
      </c>
      <c r="B291" s="264" t="s">
        <v>3956</v>
      </c>
      <c r="C291" s="264" t="s">
        <v>3955</v>
      </c>
      <c r="D291" s="264" t="s">
        <v>653</v>
      </c>
      <c r="E291" s="390" t="s">
        <v>3810</v>
      </c>
      <c r="F291" s="264" t="s">
        <v>3894</v>
      </c>
      <c r="G291" s="263">
        <v>9600</v>
      </c>
      <c r="H291" s="259"/>
      <c r="I291" s="259"/>
      <c r="J291" s="264"/>
    </row>
    <row r="292" spans="1:10" ht="31.8">
      <c r="A292" s="259"/>
      <c r="B292" s="264"/>
      <c r="C292" s="264" t="s">
        <v>3957</v>
      </c>
      <c r="D292" s="264" t="s">
        <v>3908</v>
      </c>
      <c r="E292" s="390" t="s">
        <v>3807</v>
      </c>
      <c r="F292" s="264" t="s">
        <v>3894</v>
      </c>
      <c r="G292" s="263">
        <v>3716</v>
      </c>
      <c r="H292" s="259"/>
      <c r="I292" s="259"/>
      <c r="J292" s="264"/>
    </row>
    <row r="293" spans="1:10">
      <c r="A293" s="259"/>
      <c r="B293" s="264"/>
      <c r="C293" s="264"/>
      <c r="D293" s="264"/>
      <c r="E293" s="259"/>
      <c r="F293" s="264"/>
      <c r="G293" s="388">
        <v>13316</v>
      </c>
      <c r="H293" s="388">
        <v>13316</v>
      </c>
      <c r="I293" s="259"/>
      <c r="J293" s="264"/>
    </row>
    <row r="294" spans="1:10" ht="31.8">
      <c r="A294" s="263">
        <v>29</v>
      </c>
      <c r="B294" s="264" t="s">
        <v>3892</v>
      </c>
      <c r="C294" s="264" t="s">
        <v>3897</v>
      </c>
      <c r="D294" s="264" t="s">
        <v>1800</v>
      </c>
      <c r="E294" s="390" t="s">
        <v>3898</v>
      </c>
      <c r="F294" s="264" t="s">
        <v>3894</v>
      </c>
      <c r="G294" s="388">
        <v>1260</v>
      </c>
      <c r="H294" s="388">
        <v>1260</v>
      </c>
      <c r="I294" s="259"/>
      <c r="J294" s="264"/>
    </row>
    <row r="295" spans="1:10" ht="31.8">
      <c r="A295" s="263">
        <v>30</v>
      </c>
      <c r="B295" s="264" t="s">
        <v>3958</v>
      </c>
      <c r="C295" s="264" t="s">
        <v>3959</v>
      </c>
      <c r="D295" s="264" t="s">
        <v>3908</v>
      </c>
      <c r="E295" s="390" t="s">
        <v>3807</v>
      </c>
      <c r="F295" s="264" t="s">
        <v>3894</v>
      </c>
      <c r="G295" s="388">
        <v>2933</v>
      </c>
      <c r="H295" s="388">
        <v>2933</v>
      </c>
      <c r="I295" s="259"/>
      <c r="J295" s="264"/>
    </row>
    <row r="296" spans="1:10" ht="31.8">
      <c r="A296" s="263">
        <v>31</v>
      </c>
      <c r="B296" s="618" t="s">
        <v>3960</v>
      </c>
      <c r="C296" s="642" t="s">
        <v>3961</v>
      </c>
      <c r="D296" s="264" t="s">
        <v>3451</v>
      </c>
      <c r="E296" s="390" t="s">
        <v>3807</v>
      </c>
      <c r="F296" s="264" t="s">
        <v>3894</v>
      </c>
      <c r="G296" s="388">
        <v>7794</v>
      </c>
      <c r="H296" s="388">
        <v>7794</v>
      </c>
      <c r="I296" s="259"/>
      <c r="J296" s="264"/>
    </row>
    <row r="297" spans="1:10" ht="31.8">
      <c r="A297" s="259"/>
      <c r="B297" s="620"/>
      <c r="C297" s="643"/>
      <c r="D297" s="264" t="s">
        <v>3451</v>
      </c>
      <c r="E297" s="390" t="s">
        <v>3807</v>
      </c>
      <c r="F297" s="264" t="s">
        <v>3894</v>
      </c>
      <c r="G297" s="388">
        <v>4800</v>
      </c>
      <c r="H297" s="388">
        <v>4800</v>
      </c>
      <c r="I297" s="259"/>
      <c r="J297" s="264"/>
    </row>
    <row r="298" spans="1:10">
      <c r="A298" s="630"/>
      <c r="B298" s="618"/>
      <c r="C298" s="618"/>
      <c r="D298" s="618"/>
      <c r="E298" s="630"/>
      <c r="F298" s="630"/>
      <c r="G298" s="630"/>
      <c r="H298" s="646">
        <v>696655</v>
      </c>
      <c r="I298" s="630"/>
      <c r="J298" s="618"/>
    </row>
    <row r="299" spans="1:10">
      <c r="A299" s="631"/>
      <c r="B299" s="619"/>
      <c r="C299" s="619"/>
      <c r="D299" s="619"/>
      <c r="E299" s="631"/>
      <c r="F299" s="631"/>
      <c r="G299" s="631"/>
      <c r="H299" s="647"/>
      <c r="I299" s="631"/>
      <c r="J299" s="619"/>
    </row>
    <row r="300" spans="1:10">
      <c r="A300" s="632"/>
      <c r="B300" s="620"/>
      <c r="C300" s="620"/>
      <c r="D300" s="620"/>
      <c r="E300" s="632"/>
      <c r="F300" s="632"/>
      <c r="G300" s="632"/>
      <c r="H300" s="648"/>
      <c r="I300" s="632"/>
      <c r="J300" s="620"/>
    </row>
  </sheetData>
  <mergeCells count="32">
    <mergeCell ref="G298:G300"/>
    <mergeCell ref="H298:H300"/>
    <mergeCell ref="I298:I300"/>
    <mergeCell ref="J298:J300"/>
    <mergeCell ref="A1:J1"/>
    <mergeCell ref="A2:J2"/>
    <mergeCell ref="H34:H35"/>
    <mergeCell ref="I34:I35"/>
    <mergeCell ref="B296:B297"/>
    <mergeCell ref="C296:C297"/>
    <mergeCell ref="A298:A300"/>
    <mergeCell ref="B298:B300"/>
    <mergeCell ref="C298:C300"/>
    <mergeCell ref="D298:D300"/>
    <mergeCell ref="E298:E300"/>
    <mergeCell ref="F298:F300"/>
    <mergeCell ref="G5:G6"/>
    <mergeCell ref="H5:H6"/>
    <mergeCell ref="I5:I6"/>
    <mergeCell ref="A34:A35"/>
    <mergeCell ref="B34:B35"/>
    <mergeCell ref="C34:C35"/>
    <mergeCell ref="D34:D35"/>
    <mergeCell ref="E34:E35"/>
    <mergeCell ref="F34:F35"/>
    <mergeCell ref="G34:G35"/>
    <mergeCell ref="A5:A6"/>
    <mergeCell ref="B5:B6"/>
    <mergeCell ref="C5:C6"/>
    <mergeCell ref="D5:D6"/>
    <mergeCell ref="E5:E6"/>
    <mergeCell ref="F5:F6"/>
  </mergeCells>
  <hyperlinks>
    <hyperlink ref="E5" r:id="rId1" display="mailto:1600.00@10%25"/>
    <hyperlink ref="E12" r:id="rId2" display="mailto:1600.00@10%25"/>
    <hyperlink ref="E13" r:id="rId3" display="mailto:1600.00@10%25"/>
    <hyperlink ref="E14" r:id="rId4" display="mailto:800.00@10%25"/>
    <hyperlink ref="E43" r:id="rId5" display="mailto:1600.00@10%25"/>
    <hyperlink ref="E44" r:id="rId6" display="mailto:1600.00@10%25"/>
    <hyperlink ref="E45" r:id="rId7" display="mailto:1600.00@10%25"/>
    <hyperlink ref="E46" r:id="rId8" display="mailto:1600.00@10%25"/>
    <hyperlink ref="E51" r:id="rId9" display="mailto:1600.00@10%25"/>
    <hyperlink ref="E52" r:id="rId10" display="mailto:1600.00@10%25"/>
    <hyperlink ref="E55" r:id="rId11" display="mailto:6400.00@10%25"/>
    <hyperlink ref="E56" r:id="rId12" display="mailto:1600.00@10%25"/>
    <hyperlink ref="E58" r:id="rId13" display="mailto:4107.00@10%25"/>
    <hyperlink ref="E59" r:id="rId14" display="mailto:1600@10%25"/>
    <hyperlink ref="E62" r:id="rId15" display="mailto:1200@10%25"/>
    <hyperlink ref="E63" r:id="rId16" display="mailto:1200@10%25"/>
    <hyperlink ref="E64" r:id="rId17" display="mailto:1200@10%25for%201.10.11%20to%205.10.11%20and%201400%20@10%256.10.11%20to%2031.10.11"/>
    <hyperlink ref="E65" r:id="rId18" display="mailto:1400/-@10%25"/>
    <hyperlink ref="E66" r:id="rId19" display="mailto:1400/-@10%25"/>
    <hyperlink ref="E67" r:id="rId20" display="mailto:1400/-@10%25"/>
    <hyperlink ref="E68" r:id="rId21" display="mailto:1400/-@10%25"/>
    <hyperlink ref="E70" r:id="rId22" display="mailto:1400@10%25"/>
    <hyperlink ref="E71" r:id="rId23" display="mailto:1400@10%25"/>
    <hyperlink ref="E72" r:id="rId24" display="mailto:1400@10%25"/>
    <hyperlink ref="E73" r:id="rId25" display="mailto:1400@10%25"/>
    <hyperlink ref="E74" r:id="rId26" display="mailto:1400@10%25"/>
    <hyperlink ref="E75" r:id="rId27" display="mailto:1400@10%25"/>
    <hyperlink ref="E76" r:id="rId28" display="mailto:1400@10%25"/>
    <hyperlink ref="E87" r:id="rId29" display="mailto:1200/-@10%25"/>
    <hyperlink ref="E88" r:id="rId30" display="mailto:1200/-@10%25"/>
    <hyperlink ref="E89" r:id="rId31" display="mailto:1200/-@10%25"/>
    <hyperlink ref="E90" r:id="rId32" display="mailto:1200/-@10%25"/>
    <hyperlink ref="E91" r:id="rId33" display="mailto:1200/-@10%25"/>
    <hyperlink ref="E92" r:id="rId34" display="mailto:1200/-@10%25"/>
    <hyperlink ref="E94" r:id="rId35" display="mailto:1050@7.5%25"/>
    <hyperlink ref="E95" r:id="rId36" display="mailto:1050@7.5%25"/>
    <hyperlink ref="E96" r:id="rId37" display="mailto:500@5%25"/>
    <hyperlink ref="E97" r:id="rId38" display="mailto:500@5%25"/>
    <hyperlink ref="E98" r:id="rId39" display="mailto:1200/-@10%25"/>
    <hyperlink ref="E99" r:id="rId40" display="mailto:1600/-@10%25"/>
    <hyperlink ref="E100" r:id="rId41" display="mailto:1600/-@10%25"/>
    <hyperlink ref="E103" r:id="rId42" display="mailto:1800@10%25"/>
    <hyperlink ref="E104" r:id="rId43" display="mailto:Diff.400@10%25"/>
    <hyperlink ref="E105" r:id="rId44" display="mailto:1800@10%25"/>
    <hyperlink ref="E106" r:id="rId45" display="mailto:1800@10%25"/>
    <hyperlink ref="E107" r:id="rId46" display="mailto:1800@10%25"/>
    <hyperlink ref="E109" r:id="rId47" display="mailto:1800@10%25"/>
    <hyperlink ref="E110" r:id="rId48" display="mailto:1800@10%25"/>
    <hyperlink ref="E111" r:id="rId49" display="mailto:1800@10%25"/>
    <hyperlink ref="E112" r:id="rId50" display="mailto:1800@10%25"/>
    <hyperlink ref="E113" r:id="rId51" display="mailto:1800@10%25"/>
    <hyperlink ref="E114" r:id="rId52" display="mailto:1800@10%25"/>
    <hyperlink ref="E115" r:id="rId53" display="mailto:1800@10%25"/>
    <hyperlink ref="E116" r:id="rId54" display="mailto:1800@10%25"/>
    <hyperlink ref="E119" r:id="rId55" display="mailto:1400@10%25"/>
    <hyperlink ref="E120" r:id="rId56" display="mailto:1400@10%25"/>
    <hyperlink ref="E121" r:id="rId57" display="mailto:1400@10%25"/>
    <hyperlink ref="E122" r:id="rId58" display="mailto:1260@10%25"/>
    <hyperlink ref="E124" r:id="rId59" display="mailto:1400@10%25"/>
    <hyperlink ref="E125" r:id="rId60" display="mailto:1400@10%25"/>
    <hyperlink ref="E127" r:id="rId61" display="mailto:1400@10%25"/>
    <hyperlink ref="E128" r:id="rId62" display="mailto:1400@10%25"/>
    <hyperlink ref="E129" r:id="rId63" display="mailto:1400@10%25"/>
    <hyperlink ref="E130" r:id="rId64" display="mailto:1400@10%25"/>
    <hyperlink ref="E131" r:id="rId65" display="mailto:1400@10%25"/>
    <hyperlink ref="E132" r:id="rId66" display="mailto:1400@10%25"/>
    <hyperlink ref="E133" r:id="rId67" display="mailto:1400@10%25"/>
    <hyperlink ref="E134" r:id="rId68" display="mailto:1400@10%25"/>
    <hyperlink ref="E135" r:id="rId69" display="mailto:1400@10%25"/>
    <hyperlink ref="E136" r:id="rId70" display="mailto:1400@10%25"/>
    <hyperlink ref="E137" r:id="rId71" display="mailto:1400@10%25"/>
    <hyperlink ref="E140" r:id="rId72" display="mailto:1400@10%25"/>
    <hyperlink ref="E141" r:id="rId73" display="mailto:1400@10%25"/>
    <hyperlink ref="E142" r:id="rId74" display="mailto:1400@10%25"/>
    <hyperlink ref="E143" r:id="rId75" display="mailto:1400@10%25"/>
    <hyperlink ref="E144" r:id="rId76" display="mailto:1400@10%25"/>
    <hyperlink ref="E145" r:id="rId77" display="mailto:1400@10%25"/>
    <hyperlink ref="E146" r:id="rId78" display="mailto:1400@10%25"/>
    <hyperlink ref="E147" r:id="rId79" display="mailto:1400@10%25"/>
    <hyperlink ref="E148" r:id="rId80" display="mailto:1400@10%25"/>
    <hyperlink ref="E149" r:id="rId81" display="mailto:1400@10%25"/>
    <hyperlink ref="E150" r:id="rId82" display="mailto:1400@10%25"/>
    <hyperlink ref="E153" r:id="rId83" display="mailto:1400@10%25"/>
    <hyperlink ref="E154" r:id="rId84" display="mailto:1400@10%25"/>
    <hyperlink ref="E155" r:id="rId85" display="mailto:1400@10%25"/>
    <hyperlink ref="E156" r:id="rId86" display="mailto:1400@10%25"/>
    <hyperlink ref="E157" r:id="rId87" display="mailto:1400@10%25"/>
    <hyperlink ref="E158" r:id="rId88" display="mailto:1400@10%25"/>
    <hyperlink ref="E159" r:id="rId89" display="mailto:1400@10%25"/>
    <hyperlink ref="E161" r:id="rId90" display="mailto:1400@10%25"/>
    <hyperlink ref="E162" r:id="rId91" display="mailto:1400@10%25"/>
    <hyperlink ref="E163" r:id="rId92" display="mailto:1400@10%25"/>
    <hyperlink ref="E164" r:id="rId93" display="mailto:1400@10%25"/>
    <hyperlink ref="E165" r:id="rId94" display="mailto:1400@10%25"/>
    <hyperlink ref="E166" r:id="rId95" display="mailto:1400@10%25"/>
    <hyperlink ref="E167" r:id="rId96" display="mailto:1400@10%25"/>
    <hyperlink ref="E168" r:id="rId97" display="mailto:1400@10%25"/>
    <hyperlink ref="E169" r:id="rId98" display="mailto:1400@10%25"/>
    <hyperlink ref="E170" r:id="rId99" display="mailto:1400@10%25"/>
    <hyperlink ref="E171" r:id="rId100" display="mailto:1400@10%25"/>
    <hyperlink ref="E174" r:id="rId101" display="mailto:600@10%25"/>
    <hyperlink ref="E175" r:id="rId102" display="mailto:600@10%25"/>
    <hyperlink ref="E176" r:id="rId103" display="mailto:600@10%25"/>
    <hyperlink ref="E177" r:id="rId104" display="mailto:600@10%25"/>
    <hyperlink ref="E178" r:id="rId105" display="mailto:600@10%25"/>
    <hyperlink ref="E179" r:id="rId106" display="mailto:600@10%25"/>
    <hyperlink ref="E180" r:id="rId107" display="mailto:600@10%25"/>
    <hyperlink ref="E182" r:id="rId108" display="mailto:1200@10%25"/>
    <hyperlink ref="E183" r:id="rId109" display="mailto:1400@10%25"/>
    <hyperlink ref="E184" r:id="rId110" display="mailto:1400@10%25"/>
    <hyperlink ref="E185" r:id="rId111" display="mailto:1400@10%25"/>
    <hyperlink ref="E186" r:id="rId112" display="mailto:1400@10%25"/>
    <hyperlink ref="E188" r:id="rId113" display="mailto:1400@10%25"/>
    <hyperlink ref="E189" r:id="rId114" display="mailto:1400@10%25"/>
    <hyperlink ref="E190" r:id="rId115" display="mailto:1400@10%25"/>
    <hyperlink ref="E191" r:id="rId116" display="mailto:1400@10%25"/>
    <hyperlink ref="E192" r:id="rId117" display="mailto:1400@10%25"/>
    <hyperlink ref="E193" r:id="rId118" display="mailto:1400@10%25"/>
    <hyperlink ref="E194" r:id="rId119" display="mailto:1400@10%25"/>
    <hyperlink ref="E195" r:id="rId120" display="mailto:1400@10%25"/>
    <hyperlink ref="E196" r:id="rId121" display="mailto:1400@10%25"/>
    <hyperlink ref="E197" r:id="rId122" display="mailto:1400@10%25"/>
    <hyperlink ref="E198" r:id="rId123" display="mailto:1400@10%25"/>
    <hyperlink ref="E199" r:id="rId124" display="mailto:1800@10%25"/>
    <hyperlink ref="E201" r:id="rId125" display="mailto:1400@10%25"/>
    <hyperlink ref="E202" r:id="rId126" display="mailto:1400@10%25"/>
    <hyperlink ref="E203" r:id="rId127" display="mailto:1400@10%25"/>
    <hyperlink ref="E204" r:id="rId128" display="mailto:1400@10%25"/>
    <hyperlink ref="E205" r:id="rId129" display="mailto:1400@10%25"/>
    <hyperlink ref="E206" r:id="rId130" display="mailto:1400@10%25"/>
    <hyperlink ref="E207" r:id="rId131" display="mailto:1400@10%25"/>
    <hyperlink ref="E208" r:id="rId132" display="mailto:1400@10%25"/>
    <hyperlink ref="E209" r:id="rId133" display="mailto:1400@10%25"/>
    <hyperlink ref="E210" r:id="rId134" display="mailto:1400@10%25"/>
    <hyperlink ref="E211" r:id="rId135" display="mailto:1400@10%25"/>
    <hyperlink ref="E213" r:id="rId136" display="mailto:1200@10%25"/>
    <hyperlink ref="E214" r:id="rId137" display="mailto:1200@10%25"/>
    <hyperlink ref="E215" r:id="rId138" display="mailto:1200@10%25"/>
    <hyperlink ref="E216" r:id="rId139" display="mailto:1200@10%25"/>
    <hyperlink ref="E217" r:id="rId140" display="mailto:1200@10%25"/>
    <hyperlink ref="E218" r:id="rId141" display="mailto:1200@10%25"/>
    <hyperlink ref="E219" r:id="rId142" display="mailto:1200@10%25"/>
    <hyperlink ref="E220" r:id="rId143" display="mailto:1200@10%25"/>
    <hyperlink ref="E221" r:id="rId144" display="mailto:1200@10%25"/>
    <hyperlink ref="E222" r:id="rId145" display="mailto:1400@10%25"/>
    <hyperlink ref="E223" r:id="rId146" display="mailto:1800@10%20%25"/>
    <hyperlink ref="E225" r:id="rId147" display="mailto:1200@10%25"/>
    <hyperlink ref="E226" r:id="rId148" display="mailto:1200@10%25"/>
    <hyperlink ref="E227" r:id="rId149" display="mailto:1200@10%25"/>
    <hyperlink ref="E228" r:id="rId150" display="mailto:1200@10%25"/>
    <hyperlink ref="E229" r:id="rId151" display="mailto:1200@10%25"/>
    <hyperlink ref="E230" r:id="rId152" display="mailto:1200@10%25"/>
    <hyperlink ref="E231" r:id="rId153" display="mailto:1200@10%25"/>
    <hyperlink ref="E232" r:id="rId154" display="mailto:1200@10%25"/>
    <hyperlink ref="E233" r:id="rId155" display="mailto:1400@10%25"/>
    <hyperlink ref="E236" r:id="rId156" display="mailto:1200@10%25"/>
    <hyperlink ref="E237" r:id="rId157" display="mailto:1200@10%25"/>
    <hyperlink ref="E238" r:id="rId158" display="mailto:1200@10%25"/>
    <hyperlink ref="E239" r:id="rId159" display="mailto:1200@10%25"/>
    <hyperlink ref="E240" r:id="rId160" display="mailto:1200@10%25"/>
    <hyperlink ref="E241" r:id="rId161" display="mailto:1200@10%25"/>
    <hyperlink ref="E242" r:id="rId162" display="mailto:1400@10%25"/>
    <hyperlink ref="E245" r:id="rId163" display="mailto:1200@10%25"/>
    <hyperlink ref="E246" r:id="rId164" display="mailto:1200@10%25"/>
    <hyperlink ref="E247" r:id="rId165" display="mailto:1200@10%25"/>
    <hyperlink ref="E248" r:id="rId166" display="mailto:1200@10%25"/>
    <hyperlink ref="E249" r:id="rId167" display="mailto:1200@10%25"/>
    <hyperlink ref="E250" r:id="rId168" display="mailto:1200@10%25"/>
    <hyperlink ref="E252" r:id="rId169" display="mailto:1200@10%25"/>
    <hyperlink ref="E253" r:id="rId170" display="mailto:1600@10%25"/>
    <hyperlink ref="E255" r:id="rId171" display="mailto:1200@10%25"/>
    <hyperlink ref="E256" r:id="rId172" display="mailto:1600@10%25"/>
    <hyperlink ref="E258" r:id="rId173" display="mailto:1200@10%25"/>
    <hyperlink ref="E259" r:id="rId174" display="mailto:1600@10%25"/>
    <hyperlink ref="E261" r:id="rId175" display="mailto:1200@10%25"/>
    <hyperlink ref="E262" r:id="rId176" display="mailto:1600@10%25"/>
    <hyperlink ref="E264" r:id="rId177" display="mailto:1200@10%25"/>
    <hyperlink ref="E265" r:id="rId178" display="mailto:1600@10%25"/>
    <hyperlink ref="E267" r:id="rId179" display="mailto:1200@10%25"/>
    <hyperlink ref="E268" r:id="rId180" display="mailto:1600@10%25"/>
    <hyperlink ref="E270" r:id="rId181" display="mailto:1200@10%25"/>
    <hyperlink ref="E271" r:id="rId182" display="mailto:1600@10%25"/>
    <hyperlink ref="E273" r:id="rId183" display="mailto:1200@10%25"/>
    <hyperlink ref="E274" r:id="rId184" display="mailto:1600@10%25"/>
    <hyperlink ref="E276" r:id="rId185" display="mailto:1200@10%25"/>
    <hyperlink ref="E277" r:id="rId186" display="mailto:1600@10%25"/>
    <hyperlink ref="E279" r:id="rId187" display="mailto:1200@10%25"/>
    <hyperlink ref="E280" r:id="rId188" display="mailto:1600@10%25"/>
    <hyperlink ref="E282" r:id="rId189" display="mailto:1200@10%25"/>
    <hyperlink ref="E283" r:id="rId190" display="mailto:1600@10%25"/>
    <hyperlink ref="E285" r:id="rId191" display="mailto:1200@10%25"/>
    <hyperlink ref="E286" r:id="rId192" display="mailto:1600@10%25"/>
    <hyperlink ref="E288" r:id="rId193" display="mailto:1200@10%25"/>
    <hyperlink ref="E289" r:id="rId194" display="mailto:1600@10%25"/>
    <hyperlink ref="E291" r:id="rId195" display="mailto:1200@10%25"/>
    <hyperlink ref="E292" r:id="rId196" display="mailto:1600@10%25"/>
    <hyperlink ref="E294" r:id="rId197" display="mailto:1260@10%25"/>
    <hyperlink ref="E295" r:id="rId198" display="mailto:1600@10%25"/>
    <hyperlink ref="E296" r:id="rId199" display="mailto:1600@10%25"/>
    <hyperlink ref="E297" r:id="rId200" display="mailto:1600@10%25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W90"/>
  <sheetViews>
    <sheetView workbookViewId="0">
      <selection sqref="A1:W1"/>
    </sheetView>
  </sheetViews>
  <sheetFormatPr defaultRowHeight="14.4"/>
  <cols>
    <col min="1" max="1" width="4.5546875" style="201" customWidth="1"/>
    <col min="2" max="2" width="5.44140625" style="391" customWidth="1"/>
    <col min="3" max="3" width="6.44140625" customWidth="1"/>
    <col min="4" max="4" width="5.109375" customWidth="1"/>
    <col min="5" max="5" width="6.21875" customWidth="1"/>
    <col min="6" max="6" width="6" customWidth="1"/>
    <col min="7" max="7" width="5.33203125" customWidth="1"/>
    <col min="8" max="8" width="5.5546875" customWidth="1"/>
    <col min="9" max="9" width="5.109375" customWidth="1"/>
    <col min="10" max="10" width="5.6640625" customWidth="1"/>
    <col min="11" max="11" width="5.21875" customWidth="1"/>
    <col min="12" max="12" width="5.33203125" customWidth="1"/>
    <col min="13" max="13" width="5.109375" customWidth="1"/>
    <col min="14" max="14" width="5.6640625" customWidth="1"/>
    <col min="15" max="15" width="5" customWidth="1"/>
    <col min="16" max="17" width="6" customWidth="1"/>
    <col min="18" max="18" width="4.6640625" customWidth="1"/>
    <col min="19" max="19" width="5.44140625" customWidth="1"/>
    <col min="20" max="20" width="4.5546875" customWidth="1"/>
    <col min="21" max="21" width="5.21875" customWidth="1"/>
    <col min="22" max="22" width="4.6640625" customWidth="1"/>
    <col min="23" max="23" width="7.33203125" customWidth="1"/>
  </cols>
  <sheetData>
    <row r="1" spans="1:23" ht="14.4" customHeight="1">
      <c r="A1" s="652" t="s">
        <v>3968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4"/>
    </row>
    <row r="2" spans="1:23" ht="14.4" customHeight="1">
      <c r="A2" s="652" t="s">
        <v>3965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4"/>
    </row>
    <row r="3" spans="1:23" ht="36.6" customHeight="1">
      <c r="A3" s="183" t="s">
        <v>3966</v>
      </c>
      <c r="B3" s="392">
        <v>40603</v>
      </c>
      <c r="C3" s="393">
        <v>40634</v>
      </c>
      <c r="D3" s="183"/>
      <c r="E3" s="393">
        <v>40664</v>
      </c>
      <c r="F3" s="393">
        <v>40695</v>
      </c>
      <c r="G3" s="183"/>
      <c r="H3" s="393">
        <v>40725</v>
      </c>
      <c r="I3" s="183"/>
      <c r="J3" s="393">
        <v>40756</v>
      </c>
      <c r="K3" s="183"/>
      <c r="L3" s="393">
        <v>40787</v>
      </c>
      <c r="M3" s="183"/>
      <c r="N3" s="393">
        <v>40817</v>
      </c>
      <c r="O3" s="183"/>
      <c r="P3" s="393">
        <v>40848</v>
      </c>
      <c r="Q3" s="393">
        <v>40878</v>
      </c>
      <c r="R3" s="183"/>
      <c r="S3" s="393">
        <v>40909</v>
      </c>
      <c r="T3" s="183"/>
      <c r="U3" s="393">
        <v>40940</v>
      </c>
      <c r="V3" s="183"/>
      <c r="W3" s="183" t="s">
        <v>204</v>
      </c>
    </row>
    <row r="4" spans="1:23" ht="21.6">
      <c r="A4" s="183"/>
      <c r="B4" s="183" t="s">
        <v>3967</v>
      </c>
      <c r="C4" s="183" t="s">
        <v>3967</v>
      </c>
      <c r="D4" s="183" t="s">
        <v>1947</v>
      </c>
      <c r="E4" s="183" t="s">
        <v>3967</v>
      </c>
      <c r="F4" s="183" t="s">
        <v>3967</v>
      </c>
      <c r="G4" s="183" t="s">
        <v>1947</v>
      </c>
      <c r="H4" s="183" t="s">
        <v>3967</v>
      </c>
      <c r="I4" s="183" t="s">
        <v>1947</v>
      </c>
      <c r="J4" s="183" t="s">
        <v>3967</v>
      </c>
      <c r="K4" s="183" t="s">
        <v>1947</v>
      </c>
      <c r="L4" s="183" t="s">
        <v>3967</v>
      </c>
      <c r="M4" s="183" t="s">
        <v>1947</v>
      </c>
      <c r="N4" s="183" t="s">
        <v>3967</v>
      </c>
      <c r="O4" s="183" t="s">
        <v>1947</v>
      </c>
      <c r="P4" s="183" t="s">
        <v>3967</v>
      </c>
      <c r="Q4" s="183" t="s">
        <v>3967</v>
      </c>
      <c r="R4" s="183" t="s">
        <v>1947</v>
      </c>
      <c r="S4" s="183" t="s">
        <v>3967</v>
      </c>
      <c r="T4" s="183" t="s">
        <v>1947</v>
      </c>
      <c r="U4" s="183" t="s">
        <v>3967</v>
      </c>
      <c r="V4" s="183" t="s">
        <v>1947</v>
      </c>
      <c r="W4" s="183"/>
    </row>
    <row r="5" spans="1:23">
      <c r="A5" s="237">
        <v>1</v>
      </c>
      <c r="B5" s="237">
        <v>8640</v>
      </c>
      <c r="C5" s="237">
        <v>11515</v>
      </c>
      <c r="D5" s="183"/>
      <c r="E5" s="237">
        <v>11515</v>
      </c>
      <c r="F5" s="237">
        <v>11515</v>
      </c>
      <c r="G5" s="183"/>
      <c r="H5" s="237">
        <v>30091</v>
      </c>
      <c r="I5" s="183"/>
      <c r="J5" s="237">
        <v>14483</v>
      </c>
      <c r="K5" s="183"/>
      <c r="L5" s="237">
        <v>14483</v>
      </c>
      <c r="M5" s="183"/>
      <c r="N5" s="237">
        <v>14709</v>
      </c>
      <c r="O5" s="183"/>
      <c r="P5" s="237">
        <v>14709</v>
      </c>
      <c r="Q5" s="237">
        <v>14663</v>
      </c>
      <c r="R5" s="183"/>
      <c r="S5" s="237">
        <v>10929</v>
      </c>
      <c r="T5" s="183"/>
      <c r="U5" s="237">
        <v>10929</v>
      </c>
      <c r="V5" s="183"/>
      <c r="W5" s="237">
        <v>168181</v>
      </c>
    </row>
    <row r="6" spans="1:23">
      <c r="A6" s="237">
        <v>2</v>
      </c>
      <c r="B6" s="237">
        <v>18620</v>
      </c>
      <c r="C6" s="237">
        <v>18806</v>
      </c>
      <c r="D6" s="183"/>
      <c r="E6" s="237">
        <v>20966</v>
      </c>
      <c r="F6" s="237">
        <v>21038</v>
      </c>
      <c r="G6" s="183"/>
      <c r="H6" s="237">
        <v>21038</v>
      </c>
      <c r="I6" s="183"/>
      <c r="J6" s="237">
        <v>18806</v>
      </c>
      <c r="K6" s="183"/>
      <c r="L6" s="237">
        <v>18806</v>
      </c>
      <c r="M6" s="183"/>
      <c r="N6" s="237">
        <v>18806</v>
      </c>
      <c r="O6" s="183"/>
      <c r="P6" s="237">
        <v>18806</v>
      </c>
      <c r="Q6" s="237">
        <v>19179</v>
      </c>
      <c r="R6" s="183"/>
      <c r="S6" s="237">
        <v>21411</v>
      </c>
      <c r="T6" s="183"/>
      <c r="U6" s="237">
        <v>21411</v>
      </c>
      <c r="V6" s="183"/>
      <c r="W6" s="237">
        <v>237693</v>
      </c>
    </row>
    <row r="7" spans="1:23">
      <c r="A7" s="237">
        <v>3</v>
      </c>
      <c r="B7" s="237">
        <v>44150</v>
      </c>
      <c r="C7" s="237">
        <v>44327</v>
      </c>
      <c r="D7" s="183"/>
      <c r="E7" s="237">
        <v>44327</v>
      </c>
      <c r="F7" s="237">
        <v>44327</v>
      </c>
      <c r="G7" s="183"/>
      <c r="H7" s="237">
        <v>44327</v>
      </c>
      <c r="I7" s="183"/>
      <c r="J7" s="237">
        <v>44327</v>
      </c>
      <c r="K7" s="183"/>
      <c r="L7" s="237">
        <v>44327</v>
      </c>
      <c r="M7" s="183"/>
      <c r="N7" s="237">
        <v>44327</v>
      </c>
      <c r="O7" s="183"/>
      <c r="P7" s="237">
        <v>44517</v>
      </c>
      <c r="Q7" s="237">
        <v>45298</v>
      </c>
      <c r="R7" s="237">
        <v>6078</v>
      </c>
      <c r="S7" s="237">
        <v>45475</v>
      </c>
      <c r="T7" s="183"/>
      <c r="U7" s="237">
        <v>45475</v>
      </c>
      <c r="V7" s="183"/>
      <c r="W7" s="237">
        <v>541282</v>
      </c>
    </row>
    <row r="8" spans="1:23">
      <c r="A8" s="237">
        <v>4</v>
      </c>
      <c r="B8" s="237">
        <v>17454</v>
      </c>
      <c r="C8" s="237">
        <v>17454</v>
      </c>
      <c r="D8" s="183"/>
      <c r="E8" s="237">
        <v>17454</v>
      </c>
      <c r="F8" s="237">
        <v>17607</v>
      </c>
      <c r="G8" s="183"/>
      <c r="H8" s="237">
        <v>17607</v>
      </c>
      <c r="I8" s="183"/>
      <c r="J8" s="237">
        <v>17979</v>
      </c>
      <c r="K8" s="183"/>
      <c r="L8" s="237">
        <v>17979</v>
      </c>
      <c r="M8" s="183"/>
      <c r="N8" s="237">
        <v>17979</v>
      </c>
      <c r="O8" s="183"/>
      <c r="P8" s="237">
        <v>17979</v>
      </c>
      <c r="Q8" s="237">
        <v>17979</v>
      </c>
      <c r="R8" s="183"/>
      <c r="S8" s="237">
        <v>17979</v>
      </c>
      <c r="T8" s="183"/>
      <c r="U8" s="237">
        <v>17979</v>
      </c>
      <c r="V8" s="183"/>
      <c r="W8" s="237">
        <v>213429</v>
      </c>
    </row>
    <row r="9" spans="1:23">
      <c r="A9" s="237">
        <v>5</v>
      </c>
      <c r="B9" s="237">
        <v>26196</v>
      </c>
      <c r="C9" s="237">
        <v>26196</v>
      </c>
      <c r="D9" s="183"/>
      <c r="E9" s="237">
        <v>26261</v>
      </c>
      <c r="F9" s="237">
        <v>26629</v>
      </c>
      <c r="G9" s="183"/>
      <c r="H9" s="237">
        <v>26806</v>
      </c>
      <c r="I9" s="183"/>
      <c r="J9" s="237">
        <v>26806</v>
      </c>
      <c r="K9" s="183"/>
      <c r="L9" s="237">
        <v>26806</v>
      </c>
      <c r="M9" s="183"/>
      <c r="N9" s="237">
        <v>26983</v>
      </c>
      <c r="O9" s="183"/>
      <c r="P9" s="237">
        <v>26983</v>
      </c>
      <c r="Q9" s="237">
        <v>26983</v>
      </c>
      <c r="R9" s="183"/>
      <c r="S9" s="237">
        <v>26983</v>
      </c>
      <c r="T9" s="183"/>
      <c r="U9" s="237">
        <v>26983</v>
      </c>
      <c r="V9" s="183"/>
      <c r="W9" s="237">
        <v>320615</v>
      </c>
    </row>
    <row r="10" spans="1:23">
      <c r="A10" s="237">
        <v>6</v>
      </c>
      <c r="B10" s="237">
        <v>24527</v>
      </c>
      <c r="C10" s="237">
        <v>24527</v>
      </c>
      <c r="D10" s="183"/>
      <c r="E10" s="237">
        <v>24527</v>
      </c>
      <c r="F10" s="237">
        <v>24527</v>
      </c>
      <c r="G10" s="183"/>
      <c r="H10" s="237">
        <v>24527</v>
      </c>
      <c r="I10" s="183"/>
      <c r="J10" s="237">
        <v>24527</v>
      </c>
      <c r="K10" s="183"/>
      <c r="L10" s="237">
        <v>24527</v>
      </c>
      <c r="M10" s="183"/>
      <c r="N10" s="237">
        <v>18183</v>
      </c>
      <c r="O10" s="183"/>
      <c r="P10" s="237">
        <v>18183</v>
      </c>
      <c r="Q10" s="237">
        <v>18543</v>
      </c>
      <c r="R10" s="183"/>
      <c r="S10" s="237">
        <v>18729</v>
      </c>
      <c r="T10" s="183"/>
      <c r="U10" s="237">
        <v>18729</v>
      </c>
      <c r="V10" s="183"/>
      <c r="W10" s="237">
        <v>264056</v>
      </c>
    </row>
    <row r="11" spans="1:23">
      <c r="A11" s="237">
        <v>7</v>
      </c>
      <c r="B11" s="237">
        <v>5562</v>
      </c>
      <c r="C11" s="237">
        <v>5729</v>
      </c>
      <c r="D11" s="183"/>
      <c r="E11" s="237">
        <v>5729</v>
      </c>
      <c r="F11" s="237">
        <v>5729</v>
      </c>
      <c r="G11" s="183"/>
      <c r="H11" s="237">
        <v>5729</v>
      </c>
      <c r="I11" s="183"/>
      <c r="J11" s="237">
        <v>5729</v>
      </c>
      <c r="K11" s="183"/>
      <c r="L11" s="237">
        <v>5729</v>
      </c>
      <c r="M11" s="183"/>
      <c r="N11" s="237">
        <v>5729</v>
      </c>
      <c r="O11" s="183"/>
      <c r="P11" s="237">
        <v>5729</v>
      </c>
      <c r="Q11" s="237">
        <v>5729</v>
      </c>
      <c r="R11" s="183"/>
      <c r="S11" s="237">
        <v>5729</v>
      </c>
      <c r="T11" s="183"/>
      <c r="U11" s="237">
        <v>5729</v>
      </c>
      <c r="V11" s="183"/>
      <c r="W11" s="237">
        <v>68581</v>
      </c>
    </row>
    <row r="12" spans="1:23">
      <c r="A12" s="237">
        <v>8</v>
      </c>
      <c r="B12" s="237">
        <v>11172</v>
      </c>
      <c r="C12" s="237">
        <v>11172</v>
      </c>
      <c r="D12" s="183"/>
      <c r="E12" s="237">
        <v>11172</v>
      </c>
      <c r="F12" s="237">
        <v>11172</v>
      </c>
      <c r="G12" s="183"/>
      <c r="H12" s="237">
        <v>11172</v>
      </c>
      <c r="I12" s="183"/>
      <c r="J12" s="237">
        <v>11172</v>
      </c>
      <c r="K12" s="183"/>
      <c r="L12" s="237">
        <v>11172</v>
      </c>
      <c r="M12" s="183"/>
      <c r="N12" s="237">
        <v>11172</v>
      </c>
      <c r="O12" s="183"/>
      <c r="P12" s="237">
        <v>11172</v>
      </c>
      <c r="Q12" s="237">
        <v>11346</v>
      </c>
      <c r="R12" s="183"/>
      <c r="S12" s="237">
        <v>11508</v>
      </c>
      <c r="T12" s="183"/>
      <c r="U12" s="237">
        <v>11508</v>
      </c>
      <c r="V12" s="183"/>
      <c r="W12" s="237">
        <v>134910</v>
      </c>
    </row>
    <row r="13" spans="1:23">
      <c r="A13" s="237">
        <v>9</v>
      </c>
      <c r="B13" s="237">
        <v>41803</v>
      </c>
      <c r="C13" s="237">
        <v>41803</v>
      </c>
      <c r="D13" s="183"/>
      <c r="E13" s="237">
        <v>41910</v>
      </c>
      <c r="F13" s="237">
        <v>41910</v>
      </c>
      <c r="G13" s="183"/>
      <c r="H13" s="237">
        <v>41910</v>
      </c>
      <c r="I13" s="183"/>
      <c r="J13" s="237">
        <v>41910</v>
      </c>
      <c r="K13" s="183"/>
      <c r="L13" s="237">
        <v>41910</v>
      </c>
      <c r="M13" s="183"/>
      <c r="N13" s="237">
        <v>42282</v>
      </c>
      <c r="O13" s="183"/>
      <c r="P13" s="237">
        <v>42282</v>
      </c>
      <c r="Q13" s="237">
        <v>42672</v>
      </c>
      <c r="R13" s="183"/>
      <c r="S13" s="237">
        <v>43058</v>
      </c>
      <c r="T13" s="183"/>
      <c r="U13" s="237">
        <v>36197</v>
      </c>
      <c r="V13" s="183"/>
      <c r="W13" s="237">
        <v>499647</v>
      </c>
    </row>
    <row r="14" spans="1:23">
      <c r="A14" s="237">
        <v>10</v>
      </c>
      <c r="B14" s="237">
        <v>17066</v>
      </c>
      <c r="C14" s="237">
        <v>17066</v>
      </c>
      <c r="D14" s="183"/>
      <c r="E14" s="237">
        <v>17066</v>
      </c>
      <c r="F14" s="237">
        <v>17066</v>
      </c>
      <c r="G14" s="183"/>
      <c r="H14" s="237">
        <v>17066</v>
      </c>
      <c r="I14" s="183"/>
      <c r="J14" s="237">
        <v>17066</v>
      </c>
      <c r="K14" s="183"/>
      <c r="L14" s="237">
        <v>17066</v>
      </c>
      <c r="M14" s="183"/>
      <c r="N14" s="237">
        <v>17066</v>
      </c>
      <c r="O14" s="183"/>
      <c r="P14" s="237">
        <v>17066</v>
      </c>
      <c r="Q14" s="237">
        <v>17439</v>
      </c>
      <c r="R14" s="183"/>
      <c r="S14" s="237">
        <v>17439</v>
      </c>
      <c r="T14" s="183"/>
      <c r="U14" s="237">
        <v>17439</v>
      </c>
      <c r="V14" s="183"/>
      <c r="W14" s="237">
        <v>205911</v>
      </c>
    </row>
    <row r="15" spans="1:23">
      <c r="A15" s="237">
        <v>11</v>
      </c>
      <c r="B15" s="237">
        <v>28765</v>
      </c>
      <c r="C15" s="237">
        <v>28765</v>
      </c>
      <c r="D15" s="183"/>
      <c r="E15" s="237">
        <v>28765</v>
      </c>
      <c r="F15" s="237">
        <v>28765</v>
      </c>
      <c r="G15" s="183"/>
      <c r="H15" s="237">
        <v>28765</v>
      </c>
      <c r="I15" s="183"/>
      <c r="J15" s="237">
        <v>22454</v>
      </c>
      <c r="K15" s="183"/>
      <c r="L15" s="237">
        <v>9734</v>
      </c>
      <c r="M15" s="183"/>
      <c r="N15" s="237">
        <v>9925</v>
      </c>
      <c r="O15" s="183"/>
      <c r="P15" s="237">
        <v>9925</v>
      </c>
      <c r="Q15" s="237">
        <v>10027</v>
      </c>
      <c r="R15" s="237">
        <v>3492</v>
      </c>
      <c r="S15" s="237">
        <v>10027</v>
      </c>
      <c r="T15" s="183"/>
      <c r="U15" s="237">
        <v>10027</v>
      </c>
      <c r="V15" s="183"/>
      <c r="W15" s="237">
        <v>229436</v>
      </c>
    </row>
    <row r="16" spans="1:23">
      <c r="A16" s="237">
        <v>12</v>
      </c>
      <c r="B16" s="237">
        <v>12692</v>
      </c>
      <c r="C16" s="237">
        <v>12692</v>
      </c>
      <c r="D16" s="183"/>
      <c r="E16" s="237">
        <v>12878</v>
      </c>
      <c r="F16" s="237">
        <v>12878</v>
      </c>
      <c r="G16" s="183"/>
      <c r="H16" s="237">
        <v>12878</v>
      </c>
      <c r="I16" s="183"/>
      <c r="J16" s="237">
        <v>12878</v>
      </c>
      <c r="K16" s="183"/>
      <c r="L16" s="237">
        <v>12878</v>
      </c>
      <c r="M16" s="183"/>
      <c r="N16" s="237">
        <v>12878</v>
      </c>
      <c r="O16" s="183"/>
      <c r="P16" s="237">
        <v>12878</v>
      </c>
      <c r="Q16" s="237">
        <v>13073</v>
      </c>
      <c r="R16" s="183"/>
      <c r="S16" s="237">
        <v>13073</v>
      </c>
      <c r="T16" s="183"/>
      <c r="U16" s="237">
        <v>13073</v>
      </c>
      <c r="V16" s="183"/>
      <c r="W16" s="237">
        <v>154749</v>
      </c>
    </row>
    <row r="17" spans="1:23">
      <c r="A17" s="237">
        <v>13</v>
      </c>
      <c r="B17" s="237">
        <v>35969</v>
      </c>
      <c r="C17" s="237">
        <v>36330</v>
      </c>
      <c r="D17" s="237">
        <v>3251</v>
      </c>
      <c r="E17" s="237">
        <v>36330</v>
      </c>
      <c r="F17" s="237">
        <v>36330</v>
      </c>
      <c r="G17" s="183"/>
      <c r="H17" s="237">
        <v>36330</v>
      </c>
      <c r="I17" s="183"/>
      <c r="J17" s="237">
        <v>36330</v>
      </c>
      <c r="K17" s="237">
        <v>6696</v>
      </c>
      <c r="L17" s="237">
        <v>36330</v>
      </c>
      <c r="M17" s="183"/>
      <c r="N17" s="237">
        <v>36330</v>
      </c>
      <c r="O17" s="183"/>
      <c r="P17" s="237">
        <v>36525</v>
      </c>
      <c r="Q17" s="237">
        <v>36705</v>
      </c>
      <c r="R17" s="183"/>
      <c r="S17" s="237">
        <v>36867</v>
      </c>
      <c r="T17" s="183"/>
      <c r="U17" s="237">
        <v>30171</v>
      </c>
      <c r="V17" s="237">
        <v>3348</v>
      </c>
      <c r="W17" s="237">
        <v>443842</v>
      </c>
    </row>
    <row r="18" spans="1:23">
      <c r="A18" s="237">
        <v>14</v>
      </c>
      <c r="B18" s="237">
        <v>5972</v>
      </c>
      <c r="C18" s="237">
        <v>5972</v>
      </c>
      <c r="D18" s="183"/>
      <c r="E18" s="237">
        <v>5972</v>
      </c>
      <c r="F18" s="237">
        <v>5972</v>
      </c>
      <c r="G18" s="183"/>
      <c r="H18" s="237">
        <v>5972</v>
      </c>
      <c r="I18" s="183"/>
      <c r="J18" s="237">
        <v>5972</v>
      </c>
      <c r="K18" s="183"/>
      <c r="L18" s="237">
        <v>5972</v>
      </c>
      <c r="M18" s="183"/>
      <c r="N18" s="237">
        <v>5972</v>
      </c>
      <c r="O18" s="183"/>
      <c r="P18" s="237">
        <v>6075</v>
      </c>
      <c r="Q18" s="237">
        <v>6075</v>
      </c>
      <c r="R18" s="183"/>
      <c r="S18" s="237">
        <v>6075</v>
      </c>
      <c r="T18" s="183"/>
      <c r="U18" s="237">
        <v>6075</v>
      </c>
      <c r="V18" s="183"/>
      <c r="W18" s="237">
        <v>72076</v>
      </c>
    </row>
    <row r="19" spans="1:23">
      <c r="A19" s="237">
        <v>15</v>
      </c>
      <c r="B19" s="237">
        <v>21042</v>
      </c>
      <c r="C19" s="237">
        <v>21113</v>
      </c>
      <c r="D19" s="183"/>
      <c r="E19" s="237">
        <v>21128</v>
      </c>
      <c r="F19" s="237">
        <v>21128</v>
      </c>
      <c r="G19" s="183"/>
      <c r="H19" s="237">
        <v>21314</v>
      </c>
      <c r="I19" s="183"/>
      <c r="J19" s="237">
        <v>24728</v>
      </c>
      <c r="K19" s="183"/>
      <c r="L19" s="237">
        <v>24728</v>
      </c>
      <c r="M19" s="183"/>
      <c r="N19" s="237">
        <v>24728</v>
      </c>
      <c r="O19" s="183"/>
      <c r="P19" s="237">
        <v>24728</v>
      </c>
      <c r="Q19" s="237">
        <v>25088</v>
      </c>
      <c r="R19" s="183"/>
      <c r="S19" s="237">
        <v>25088</v>
      </c>
      <c r="T19" s="183"/>
      <c r="U19" s="237">
        <v>25088</v>
      </c>
      <c r="V19" s="183"/>
      <c r="W19" s="237">
        <v>279901</v>
      </c>
    </row>
    <row r="20" spans="1:23">
      <c r="A20" s="237">
        <v>16</v>
      </c>
      <c r="B20" s="237">
        <v>11009</v>
      </c>
      <c r="C20" s="237">
        <v>11036</v>
      </c>
      <c r="D20" s="183"/>
      <c r="E20" s="237">
        <v>11088</v>
      </c>
      <c r="F20" s="237">
        <v>11138</v>
      </c>
      <c r="G20" s="237">
        <v>832</v>
      </c>
      <c r="H20" s="237">
        <v>11190</v>
      </c>
      <c r="I20" s="237">
        <v>832</v>
      </c>
      <c r="J20" s="237">
        <v>11264</v>
      </c>
      <c r="K20" s="237">
        <v>869</v>
      </c>
      <c r="L20" s="237">
        <v>11290</v>
      </c>
      <c r="M20" s="237">
        <v>867</v>
      </c>
      <c r="N20" s="237">
        <v>11290</v>
      </c>
      <c r="O20" s="183"/>
      <c r="P20" s="237">
        <v>10608</v>
      </c>
      <c r="Q20" s="237">
        <v>11365</v>
      </c>
      <c r="R20" s="237">
        <v>867</v>
      </c>
      <c r="S20" s="237">
        <v>11417</v>
      </c>
      <c r="T20" s="183"/>
      <c r="U20" s="237">
        <v>11417</v>
      </c>
      <c r="V20" s="183"/>
      <c r="W20" s="237">
        <v>138379</v>
      </c>
    </row>
    <row r="21" spans="1:23">
      <c r="A21" s="237">
        <v>17</v>
      </c>
      <c r="B21" s="237">
        <v>12911</v>
      </c>
      <c r="C21" s="237">
        <v>11156</v>
      </c>
      <c r="D21" s="237">
        <v>1866</v>
      </c>
      <c r="E21" s="237">
        <v>11156</v>
      </c>
      <c r="F21" s="237">
        <v>11208</v>
      </c>
      <c r="G21" s="183"/>
      <c r="H21" s="237">
        <v>11551</v>
      </c>
      <c r="I21" s="183"/>
      <c r="J21" s="237">
        <v>10375</v>
      </c>
      <c r="K21" s="183"/>
      <c r="L21" s="237">
        <v>10375</v>
      </c>
      <c r="M21" s="183"/>
      <c r="N21" s="237">
        <v>10375</v>
      </c>
      <c r="O21" s="237">
        <v>2754</v>
      </c>
      <c r="P21" s="237">
        <v>10494</v>
      </c>
      <c r="Q21" s="237">
        <v>10176</v>
      </c>
      <c r="R21" s="183"/>
      <c r="S21" s="237">
        <v>10293</v>
      </c>
      <c r="T21" s="183"/>
      <c r="U21" s="237">
        <v>9410</v>
      </c>
      <c r="V21" s="183"/>
      <c r="W21" s="237">
        <v>134100</v>
      </c>
    </row>
    <row r="22" spans="1:23">
      <c r="A22" s="237">
        <v>18</v>
      </c>
      <c r="B22" s="237">
        <v>9997</v>
      </c>
      <c r="C22" s="237">
        <v>10066</v>
      </c>
      <c r="D22" s="183"/>
      <c r="E22" s="237">
        <v>10066</v>
      </c>
      <c r="F22" s="237">
        <v>8607</v>
      </c>
      <c r="G22" s="237">
        <v>2391</v>
      </c>
      <c r="H22" s="237">
        <v>9492</v>
      </c>
      <c r="I22" s="183"/>
      <c r="J22" s="237">
        <v>7138</v>
      </c>
      <c r="K22" s="237">
        <v>1415</v>
      </c>
      <c r="L22" s="237">
        <v>6270</v>
      </c>
      <c r="M22" s="183"/>
      <c r="N22" s="237">
        <v>5436</v>
      </c>
      <c r="O22" s="183"/>
      <c r="P22" s="237">
        <v>7327</v>
      </c>
      <c r="Q22" s="237">
        <v>7327</v>
      </c>
      <c r="R22" s="183"/>
      <c r="S22" s="237">
        <v>7327</v>
      </c>
      <c r="T22" s="183"/>
      <c r="U22" s="237">
        <v>7327</v>
      </c>
      <c r="V22" s="183"/>
      <c r="W22" s="237">
        <v>100186</v>
      </c>
    </row>
    <row r="23" spans="1:23">
      <c r="A23" s="237">
        <v>19</v>
      </c>
      <c r="B23" s="237">
        <v>12705</v>
      </c>
      <c r="C23" s="237">
        <v>12739</v>
      </c>
      <c r="D23" s="237">
        <v>1009</v>
      </c>
      <c r="E23" s="237">
        <v>12750</v>
      </c>
      <c r="F23" s="237">
        <v>11047</v>
      </c>
      <c r="G23" s="183"/>
      <c r="H23" s="237">
        <v>12073</v>
      </c>
      <c r="I23" s="183"/>
      <c r="J23" s="237">
        <v>11216</v>
      </c>
      <c r="K23" s="183"/>
      <c r="L23" s="237">
        <v>10347</v>
      </c>
      <c r="M23" s="183"/>
      <c r="N23" s="237">
        <v>10378</v>
      </c>
      <c r="O23" s="237">
        <v>1164</v>
      </c>
      <c r="P23" s="237">
        <v>11208</v>
      </c>
      <c r="Q23" s="237">
        <v>11245</v>
      </c>
      <c r="R23" s="183"/>
      <c r="S23" s="237">
        <v>11291</v>
      </c>
      <c r="T23" s="183"/>
      <c r="U23" s="237">
        <v>11291</v>
      </c>
      <c r="V23" s="237">
        <v>857</v>
      </c>
      <c r="W23" s="237">
        <v>141320</v>
      </c>
    </row>
    <row r="24" spans="1:23">
      <c r="A24" s="237">
        <v>20</v>
      </c>
      <c r="B24" s="237">
        <v>8536</v>
      </c>
      <c r="C24" s="237">
        <v>7639</v>
      </c>
      <c r="D24" s="183"/>
      <c r="E24" s="237">
        <v>7691</v>
      </c>
      <c r="F24" s="237">
        <v>7691</v>
      </c>
      <c r="G24" s="183"/>
      <c r="H24" s="237">
        <v>7719</v>
      </c>
      <c r="I24" s="183"/>
      <c r="J24" s="237">
        <v>7843</v>
      </c>
      <c r="K24" s="183"/>
      <c r="L24" s="237">
        <v>7843</v>
      </c>
      <c r="M24" s="183"/>
      <c r="N24" s="237">
        <v>7843</v>
      </c>
      <c r="O24" s="183"/>
      <c r="P24" s="237">
        <v>7843</v>
      </c>
      <c r="Q24" s="237">
        <v>7871</v>
      </c>
      <c r="R24" s="183"/>
      <c r="S24" s="237">
        <v>7871</v>
      </c>
      <c r="T24" s="183"/>
      <c r="U24" s="237">
        <v>6935</v>
      </c>
      <c r="V24" s="183"/>
      <c r="W24" s="237">
        <v>93325</v>
      </c>
    </row>
    <row r="25" spans="1:23">
      <c r="A25" s="237">
        <v>21</v>
      </c>
      <c r="B25" s="237">
        <v>9155</v>
      </c>
      <c r="C25" s="237">
        <v>9155</v>
      </c>
      <c r="D25" s="183"/>
      <c r="E25" s="237">
        <v>9208</v>
      </c>
      <c r="F25" s="237">
        <v>8302</v>
      </c>
      <c r="G25" s="183"/>
      <c r="H25" s="237">
        <v>8302</v>
      </c>
      <c r="I25" s="183"/>
      <c r="J25" s="237">
        <v>9313</v>
      </c>
      <c r="K25" s="183"/>
      <c r="L25" s="237">
        <v>9313</v>
      </c>
      <c r="M25" s="183"/>
      <c r="N25" s="237">
        <v>9313</v>
      </c>
      <c r="O25" s="183"/>
      <c r="P25" s="237">
        <v>9313</v>
      </c>
      <c r="Q25" s="237">
        <v>10822</v>
      </c>
      <c r="R25" s="183"/>
      <c r="S25" s="237">
        <v>10869</v>
      </c>
      <c r="T25" s="183"/>
      <c r="U25" s="237">
        <v>9115</v>
      </c>
      <c r="V25" s="183"/>
      <c r="W25" s="237">
        <v>112180</v>
      </c>
    </row>
    <row r="26" spans="1:23">
      <c r="A26" s="237">
        <v>22</v>
      </c>
      <c r="B26" s="237">
        <v>2709</v>
      </c>
      <c r="C26" s="237">
        <v>2709</v>
      </c>
      <c r="D26" s="183"/>
      <c r="E26" s="237">
        <v>2709</v>
      </c>
      <c r="F26" s="237">
        <v>2709</v>
      </c>
      <c r="G26" s="183"/>
      <c r="H26" s="237">
        <v>2709</v>
      </c>
      <c r="I26" s="183"/>
      <c r="J26" s="237">
        <v>1754</v>
      </c>
      <c r="K26" s="183"/>
      <c r="L26" s="237">
        <v>1754</v>
      </c>
      <c r="M26" s="183"/>
      <c r="N26" s="237">
        <v>1754</v>
      </c>
      <c r="O26" s="183"/>
      <c r="P26" s="237">
        <v>1754</v>
      </c>
      <c r="Q26" s="237">
        <v>1754</v>
      </c>
      <c r="R26" s="183"/>
      <c r="S26" s="237">
        <v>1754</v>
      </c>
      <c r="T26" s="183"/>
      <c r="U26" s="237">
        <v>1754</v>
      </c>
      <c r="V26" s="183"/>
      <c r="W26" s="237">
        <v>25823</v>
      </c>
    </row>
    <row r="27" spans="1:23">
      <c r="A27" s="237">
        <v>23</v>
      </c>
      <c r="B27" s="237">
        <v>10642</v>
      </c>
      <c r="C27" s="237">
        <v>10642</v>
      </c>
      <c r="D27" s="183"/>
      <c r="E27" s="237">
        <v>10670</v>
      </c>
      <c r="F27" s="237">
        <v>8139</v>
      </c>
      <c r="G27" s="183"/>
      <c r="H27" s="237">
        <v>8139</v>
      </c>
      <c r="I27" s="183"/>
      <c r="J27" s="237">
        <v>8289</v>
      </c>
      <c r="K27" s="183"/>
      <c r="L27" s="237">
        <v>8289</v>
      </c>
      <c r="M27" s="183"/>
      <c r="N27" s="237">
        <v>8317</v>
      </c>
      <c r="O27" s="183"/>
      <c r="P27" s="237">
        <v>8317</v>
      </c>
      <c r="Q27" s="237">
        <v>8390</v>
      </c>
      <c r="R27" s="183"/>
      <c r="S27" s="237">
        <v>8390</v>
      </c>
      <c r="T27" s="183"/>
      <c r="U27" s="237">
        <v>8390</v>
      </c>
      <c r="V27" s="183"/>
      <c r="W27" s="237">
        <v>106614</v>
      </c>
    </row>
    <row r="28" spans="1:23">
      <c r="A28" s="237">
        <v>24</v>
      </c>
      <c r="B28" s="237">
        <v>9490</v>
      </c>
      <c r="C28" s="237">
        <v>9490</v>
      </c>
      <c r="D28" s="183"/>
      <c r="E28" s="237">
        <v>9517</v>
      </c>
      <c r="F28" s="237">
        <v>9517</v>
      </c>
      <c r="G28" s="183"/>
      <c r="H28" s="237">
        <v>9517</v>
      </c>
      <c r="I28" s="183"/>
      <c r="J28" s="237">
        <v>9579</v>
      </c>
      <c r="K28" s="183"/>
      <c r="L28" s="237">
        <v>9375</v>
      </c>
      <c r="M28" s="183"/>
      <c r="N28" s="237">
        <v>9636</v>
      </c>
      <c r="O28" s="183"/>
      <c r="P28" s="237">
        <v>9636</v>
      </c>
      <c r="Q28" s="237">
        <v>7970</v>
      </c>
      <c r="R28" s="183"/>
      <c r="S28" s="237">
        <v>7970</v>
      </c>
      <c r="T28" s="183"/>
      <c r="U28" s="237">
        <v>7970</v>
      </c>
      <c r="V28" s="183"/>
      <c r="W28" s="237">
        <v>109667</v>
      </c>
    </row>
    <row r="29" spans="1:23">
      <c r="A29" s="237">
        <v>25</v>
      </c>
      <c r="B29" s="237">
        <v>1108</v>
      </c>
      <c r="C29" s="237">
        <v>1372</v>
      </c>
      <c r="D29" s="183"/>
      <c r="E29" s="237">
        <v>1372</v>
      </c>
      <c r="F29" s="237">
        <v>0</v>
      </c>
      <c r="G29" s="183"/>
      <c r="H29" s="237">
        <v>0</v>
      </c>
      <c r="I29" s="183"/>
      <c r="J29" s="237">
        <v>0</v>
      </c>
      <c r="K29" s="183"/>
      <c r="L29" s="237">
        <v>0</v>
      </c>
      <c r="M29" s="183"/>
      <c r="N29" s="237">
        <v>0</v>
      </c>
      <c r="O29" s="183"/>
      <c r="P29" s="237">
        <v>0</v>
      </c>
      <c r="Q29" s="237">
        <v>0</v>
      </c>
      <c r="R29" s="183"/>
      <c r="S29" s="237">
        <v>0</v>
      </c>
      <c r="T29" s="183"/>
      <c r="U29" s="237">
        <v>0</v>
      </c>
      <c r="V29" s="183"/>
      <c r="W29" s="237">
        <v>3852</v>
      </c>
    </row>
    <row r="30" spans="1:23">
      <c r="A30" s="237">
        <v>26</v>
      </c>
      <c r="B30" s="237">
        <v>844</v>
      </c>
      <c r="C30" s="237">
        <v>844</v>
      </c>
      <c r="D30" s="183"/>
      <c r="E30" s="237">
        <v>844</v>
      </c>
      <c r="F30" s="237">
        <v>844</v>
      </c>
      <c r="G30" s="183"/>
      <c r="H30" s="237">
        <v>870</v>
      </c>
      <c r="I30" s="183"/>
      <c r="J30" s="237">
        <v>870</v>
      </c>
      <c r="K30" s="183"/>
      <c r="L30" s="237">
        <v>870</v>
      </c>
      <c r="M30" s="183"/>
      <c r="N30" s="237">
        <v>870</v>
      </c>
      <c r="O30" s="183"/>
      <c r="P30" s="237">
        <v>870</v>
      </c>
      <c r="Q30" s="237">
        <v>870</v>
      </c>
      <c r="R30" s="183"/>
      <c r="S30" s="237">
        <v>870</v>
      </c>
      <c r="T30" s="183"/>
      <c r="U30" s="237">
        <v>870</v>
      </c>
      <c r="V30" s="183"/>
      <c r="W30" s="237">
        <v>10336</v>
      </c>
    </row>
    <row r="31" spans="1:23">
      <c r="A31" s="237">
        <v>27</v>
      </c>
      <c r="B31" s="237">
        <v>2291</v>
      </c>
      <c r="C31" s="237">
        <v>2333</v>
      </c>
      <c r="D31" s="183"/>
      <c r="E31" s="237">
        <v>2386</v>
      </c>
      <c r="F31" s="237">
        <v>2386</v>
      </c>
      <c r="G31" s="183"/>
      <c r="H31" s="237">
        <v>2386</v>
      </c>
      <c r="I31" s="183"/>
      <c r="J31" s="237">
        <v>2386</v>
      </c>
      <c r="K31" s="183"/>
      <c r="L31" s="237">
        <v>2386</v>
      </c>
      <c r="M31" s="183"/>
      <c r="N31" s="237">
        <v>2386</v>
      </c>
      <c r="O31" s="183"/>
      <c r="P31" s="237">
        <v>2386</v>
      </c>
      <c r="Q31" s="237">
        <v>2485</v>
      </c>
      <c r="R31" s="183"/>
      <c r="S31" s="237">
        <v>2485</v>
      </c>
      <c r="T31" s="183"/>
      <c r="U31" s="237">
        <v>2485</v>
      </c>
      <c r="V31" s="183"/>
      <c r="W31" s="237">
        <v>28781</v>
      </c>
    </row>
    <row r="32" spans="1:23">
      <c r="A32" s="237">
        <v>28</v>
      </c>
      <c r="B32" s="237">
        <v>1740</v>
      </c>
      <c r="C32" s="237">
        <v>1740</v>
      </c>
      <c r="D32" s="183"/>
      <c r="E32" s="237">
        <v>1740</v>
      </c>
      <c r="F32" s="237">
        <v>1740</v>
      </c>
      <c r="G32" s="183"/>
      <c r="H32" s="237">
        <v>870</v>
      </c>
      <c r="I32" s="183"/>
      <c r="J32" s="237">
        <v>897</v>
      </c>
      <c r="K32" s="183"/>
      <c r="L32" s="237">
        <v>897</v>
      </c>
      <c r="M32" s="183"/>
      <c r="N32" s="237">
        <v>869</v>
      </c>
      <c r="O32" s="183"/>
      <c r="P32" s="237">
        <v>969</v>
      </c>
      <c r="Q32" s="237">
        <v>869</v>
      </c>
      <c r="R32" s="183"/>
      <c r="S32" s="237">
        <v>895</v>
      </c>
      <c r="T32" s="183"/>
      <c r="U32" s="237">
        <v>895</v>
      </c>
      <c r="V32" s="183"/>
      <c r="W32" s="237">
        <v>14121</v>
      </c>
    </row>
    <row r="33" spans="1:23">
      <c r="A33" s="237">
        <v>29</v>
      </c>
      <c r="B33" s="237">
        <v>870</v>
      </c>
      <c r="C33" s="237">
        <v>897</v>
      </c>
      <c r="D33" s="237">
        <v>897</v>
      </c>
      <c r="E33" s="237">
        <v>897</v>
      </c>
      <c r="F33" s="237">
        <v>949</v>
      </c>
      <c r="G33" s="183"/>
      <c r="H33" s="237">
        <v>949</v>
      </c>
      <c r="I33" s="183"/>
      <c r="J33" s="237">
        <v>949</v>
      </c>
      <c r="K33" s="183"/>
      <c r="L33" s="237">
        <v>949</v>
      </c>
      <c r="M33" s="183"/>
      <c r="N33" s="237">
        <v>949</v>
      </c>
      <c r="O33" s="183"/>
      <c r="P33" s="237">
        <v>949</v>
      </c>
      <c r="Q33" s="237">
        <v>949</v>
      </c>
      <c r="R33" s="183"/>
      <c r="S33" s="237">
        <v>949</v>
      </c>
      <c r="T33" s="183"/>
      <c r="U33" s="237">
        <v>949</v>
      </c>
      <c r="V33" s="183"/>
      <c r="W33" s="237">
        <v>12102</v>
      </c>
    </row>
    <row r="34" spans="1:23">
      <c r="A34" s="237">
        <v>30</v>
      </c>
      <c r="B34" s="237">
        <v>0</v>
      </c>
      <c r="C34" s="237">
        <v>0</v>
      </c>
      <c r="D34" s="183"/>
      <c r="E34" s="237">
        <v>0</v>
      </c>
      <c r="F34" s="237">
        <v>0</v>
      </c>
      <c r="G34" s="183"/>
      <c r="H34" s="237">
        <v>0</v>
      </c>
      <c r="I34" s="183"/>
      <c r="J34" s="237">
        <v>0</v>
      </c>
      <c r="K34" s="183"/>
      <c r="L34" s="237">
        <v>0</v>
      </c>
      <c r="M34" s="183"/>
      <c r="N34" s="237">
        <v>0</v>
      </c>
      <c r="O34" s="183"/>
      <c r="P34" s="237">
        <v>0</v>
      </c>
      <c r="Q34" s="237">
        <v>0</v>
      </c>
      <c r="R34" s="183"/>
      <c r="S34" s="237">
        <v>0</v>
      </c>
      <c r="T34" s="183"/>
      <c r="U34" s="237">
        <v>0</v>
      </c>
      <c r="V34" s="183"/>
      <c r="W34" s="237">
        <v>0</v>
      </c>
    </row>
    <row r="35" spans="1:23">
      <c r="A35" s="237">
        <v>31</v>
      </c>
      <c r="B35" s="237">
        <v>2730</v>
      </c>
      <c r="C35" s="237">
        <v>2730</v>
      </c>
      <c r="D35" s="183"/>
      <c r="E35" s="237">
        <v>2730</v>
      </c>
      <c r="F35" s="237">
        <v>2730</v>
      </c>
      <c r="G35" s="183"/>
      <c r="H35" s="237">
        <v>2730</v>
      </c>
      <c r="I35" s="183"/>
      <c r="J35" s="237">
        <v>2730</v>
      </c>
      <c r="K35" s="183"/>
      <c r="L35" s="237">
        <v>2730</v>
      </c>
      <c r="M35" s="183"/>
      <c r="N35" s="237">
        <v>2730</v>
      </c>
      <c r="O35" s="183"/>
      <c r="P35" s="237">
        <v>2730</v>
      </c>
      <c r="Q35" s="237">
        <v>2730</v>
      </c>
      <c r="R35" s="183"/>
      <c r="S35" s="237">
        <v>2730</v>
      </c>
      <c r="T35" s="183"/>
      <c r="U35" s="237">
        <v>2730</v>
      </c>
      <c r="V35" s="183"/>
      <c r="W35" s="237">
        <v>32760</v>
      </c>
    </row>
    <row r="36" spans="1:23">
      <c r="A36" s="237">
        <v>32</v>
      </c>
      <c r="B36" s="237">
        <v>1703</v>
      </c>
      <c r="C36" s="237">
        <v>1703</v>
      </c>
      <c r="D36" s="183"/>
      <c r="E36" s="237">
        <v>1703</v>
      </c>
      <c r="F36" s="237">
        <v>1703</v>
      </c>
      <c r="G36" s="183"/>
      <c r="H36" s="237">
        <v>1703</v>
      </c>
      <c r="I36" s="183"/>
      <c r="J36" s="237">
        <v>1703</v>
      </c>
      <c r="K36" s="183"/>
      <c r="L36" s="237">
        <v>1703</v>
      </c>
      <c r="M36" s="183"/>
      <c r="N36" s="237">
        <v>1703</v>
      </c>
      <c r="O36" s="183"/>
      <c r="P36" s="237">
        <v>1703</v>
      </c>
      <c r="Q36" s="237">
        <v>1476</v>
      </c>
      <c r="R36" s="183"/>
      <c r="S36" s="237">
        <v>1476</v>
      </c>
      <c r="T36" s="183"/>
      <c r="U36" s="237">
        <v>1476</v>
      </c>
      <c r="V36" s="183"/>
      <c r="W36" s="237">
        <v>19755</v>
      </c>
    </row>
    <row r="37" spans="1:23">
      <c r="A37" s="237">
        <v>33</v>
      </c>
      <c r="B37" s="237">
        <v>5226</v>
      </c>
      <c r="C37" s="237">
        <v>2351</v>
      </c>
      <c r="D37" s="183"/>
      <c r="E37" s="237">
        <v>2351</v>
      </c>
      <c r="F37" s="237">
        <v>2351</v>
      </c>
      <c r="G37" s="183"/>
      <c r="H37" s="237">
        <v>2351</v>
      </c>
      <c r="I37" s="183"/>
      <c r="J37" s="237">
        <v>2351</v>
      </c>
      <c r="K37" s="183"/>
      <c r="L37" s="237">
        <v>2351</v>
      </c>
      <c r="M37" s="183"/>
      <c r="N37" s="237">
        <v>3248</v>
      </c>
      <c r="O37" s="183"/>
      <c r="P37" s="237">
        <v>3248</v>
      </c>
      <c r="Q37" s="237">
        <v>3248</v>
      </c>
      <c r="R37" s="183"/>
      <c r="S37" s="237">
        <v>897</v>
      </c>
      <c r="T37" s="183"/>
      <c r="U37" s="237">
        <v>897</v>
      </c>
      <c r="V37" s="183"/>
      <c r="W37" s="237">
        <v>30870</v>
      </c>
    </row>
    <row r="38" spans="1:23">
      <c r="A38" s="237">
        <v>34</v>
      </c>
      <c r="B38" s="237">
        <v>11633</v>
      </c>
      <c r="C38" s="237">
        <v>11660</v>
      </c>
      <c r="D38" s="237">
        <v>2540</v>
      </c>
      <c r="E38" s="237">
        <v>11283</v>
      </c>
      <c r="F38" s="237">
        <v>11711</v>
      </c>
      <c r="G38" s="237">
        <v>1671</v>
      </c>
      <c r="H38" s="237">
        <v>11711</v>
      </c>
      <c r="I38" s="237">
        <v>1595</v>
      </c>
      <c r="J38" s="237">
        <v>11711</v>
      </c>
      <c r="K38" s="183"/>
      <c r="L38" s="237">
        <v>11870</v>
      </c>
      <c r="M38" s="183"/>
      <c r="N38" s="237">
        <v>11924</v>
      </c>
      <c r="O38" s="183"/>
      <c r="P38" s="237">
        <v>10951</v>
      </c>
      <c r="Q38" s="237">
        <v>11064</v>
      </c>
      <c r="R38" s="237">
        <v>733</v>
      </c>
      <c r="S38" s="237">
        <v>10489</v>
      </c>
      <c r="T38" s="183"/>
      <c r="U38" s="237">
        <v>9659</v>
      </c>
      <c r="V38" s="183"/>
      <c r="W38" s="237">
        <v>142205</v>
      </c>
    </row>
    <row r="39" spans="1:23">
      <c r="A39" s="237">
        <v>35</v>
      </c>
      <c r="B39" s="237">
        <v>3377</v>
      </c>
      <c r="C39" s="237">
        <v>3683</v>
      </c>
      <c r="D39" s="183"/>
      <c r="E39" s="237">
        <v>3683</v>
      </c>
      <c r="F39" s="237">
        <v>3683</v>
      </c>
      <c r="G39" s="183"/>
      <c r="H39" s="237">
        <v>3709</v>
      </c>
      <c r="I39" s="183"/>
      <c r="J39" s="237">
        <v>3709</v>
      </c>
      <c r="K39" s="237">
        <v>1372</v>
      </c>
      <c r="L39" s="237">
        <v>3709</v>
      </c>
      <c r="M39" s="183"/>
      <c r="N39" s="237">
        <v>3709</v>
      </c>
      <c r="O39" s="183"/>
      <c r="P39" s="237">
        <v>3709</v>
      </c>
      <c r="Q39" s="237">
        <v>3881</v>
      </c>
      <c r="R39" s="183"/>
      <c r="S39" s="237">
        <v>3881</v>
      </c>
      <c r="T39" s="183"/>
      <c r="U39" s="237">
        <v>3881</v>
      </c>
      <c r="V39" s="183"/>
      <c r="W39" s="237">
        <v>45986</v>
      </c>
    </row>
    <row r="40" spans="1:23">
      <c r="A40" s="237">
        <v>36</v>
      </c>
      <c r="B40" s="237">
        <v>11399</v>
      </c>
      <c r="C40" s="237">
        <v>9999</v>
      </c>
      <c r="D40" s="183"/>
      <c r="E40" s="237">
        <v>10080</v>
      </c>
      <c r="F40" s="237">
        <v>10080</v>
      </c>
      <c r="G40" s="183"/>
      <c r="H40" s="237">
        <v>10134</v>
      </c>
      <c r="I40" s="183"/>
      <c r="J40" s="237">
        <v>10134</v>
      </c>
      <c r="K40" s="183"/>
      <c r="L40" s="237">
        <v>10134</v>
      </c>
      <c r="M40" s="183"/>
      <c r="N40" s="237">
        <v>10134</v>
      </c>
      <c r="O40" s="183"/>
      <c r="P40" s="237">
        <v>10201</v>
      </c>
      <c r="Q40" s="237">
        <v>9685</v>
      </c>
      <c r="R40" s="183"/>
      <c r="S40" s="237">
        <v>9764</v>
      </c>
      <c r="T40" s="183"/>
      <c r="U40" s="237">
        <v>9764</v>
      </c>
      <c r="V40" s="183"/>
      <c r="W40" s="237">
        <v>121508</v>
      </c>
    </row>
    <row r="41" spans="1:23">
      <c r="A41" s="237">
        <v>37</v>
      </c>
      <c r="B41" s="237">
        <v>4344</v>
      </c>
      <c r="C41" s="237">
        <v>4344</v>
      </c>
      <c r="D41" s="237">
        <v>1729</v>
      </c>
      <c r="E41" s="237">
        <v>4344</v>
      </c>
      <c r="F41" s="237">
        <v>5386</v>
      </c>
      <c r="G41" s="183"/>
      <c r="H41" s="237">
        <v>5386</v>
      </c>
      <c r="I41" s="183"/>
      <c r="J41" s="237">
        <v>7144</v>
      </c>
      <c r="K41" s="183"/>
      <c r="L41" s="237">
        <v>7176</v>
      </c>
      <c r="M41" s="183"/>
      <c r="N41" s="237">
        <v>7259</v>
      </c>
      <c r="O41" s="183"/>
      <c r="P41" s="237">
        <v>7211</v>
      </c>
      <c r="Q41" s="237">
        <v>6824</v>
      </c>
      <c r="R41" s="183"/>
      <c r="S41" s="237">
        <v>6848</v>
      </c>
      <c r="T41" s="183"/>
      <c r="U41" s="237">
        <v>6848</v>
      </c>
      <c r="V41" s="183"/>
      <c r="W41" s="237">
        <v>74843</v>
      </c>
    </row>
    <row r="42" spans="1:23">
      <c r="A42" s="237">
        <v>38</v>
      </c>
      <c r="B42" s="237">
        <v>13895</v>
      </c>
      <c r="C42" s="237">
        <v>15447</v>
      </c>
      <c r="D42" s="183"/>
      <c r="E42" s="237">
        <v>12741</v>
      </c>
      <c r="F42" s="237">
        <v>16602</v>
      </c>
      <c r="G42" s="183"/>
      <c r="H42" s="237">
        <v>16628</v>
      </c>
      <c r="I42" s="183"/>
      <c r="J42" s="237">
        <v>16638</v>
      </c>
      <c r="K42" s="183"/>
      <c r="L42" s="237">
        <v>16949</v>
      </c>
      <c r="M42" s="183"/>
      <c r="N42" s="237">
        <v>16768</v>
      </c>
      <c r="O42" s="183"/>
      <c r="P42" s="237">
        <v>15067</v>
      </c>
      <c r="Q42" s="237">
        <v>13472</v>
      </c>
      <c r="R42" s="183"/>
      <c r="S42" s="237">
        <v>13983</v>
      </c>
      <c r="T42" s="183"/>
      <c r="U42" s="237">
        <v>17983</v>
      </c>
      <c r="V42" s="183"/>
      <c r="W42" s="237">
        <v>186173</v>
      </c>
    </row>
    <row r="43" spans="1:23">
      <c r="A43" s="237">
        <v>39</v>
      </c>
      <c r="B43" s="237">
        <v>11958</v>
      </c>
      <c r="C43" s="237">
        <v>12017</v>
      </c>
      <c r="D43" s="183"/>
      <c r="E43" s="237">
        <v>10854</v>
      </c>
      <c r="F43" s="237">
        <v>10909</v>
      </c>
      <c r="G43" s="183"/>
      <c r="H43" s="237">
        <v>11024</v>
      </c>
      <c r="I43" s="183"/>
      <c r="J43" s="237">
        <v>11034</v>
      </c>
      <c r="K43" s="183"/>
      <c r="L43" s="237">
        <v>11101</v>
      </c>
      <c r="M43" s="183"/>
      <c r="N43" s="237">
        <v>11101</v>
      </c>
      <c r="O43" s="183"/>
      <c r="P43" s="237">
        <v>11162</v>
      </c>
      <c r="Q43" s="237">
        <v>12122</v>
      </c>
      <c r="R43" s="237">
        <v>1256</v>
      </c>
      <c r="S43" s="237">
        <v>12158</v>
      </c>
      <c r="T43" s="183"/>
      <c r="U43" s="237">
        <v>12158</v>
      </c>
      <c r="V43" s="237">
        <v>1237</v>
      </c>
      <c r="W43" s="237">
        <v>140091</v>
      </c>
    </row>
    <row r="44" spans="1:23">
      <c r="A44" s="237">
        <v>40</v>
      </c>
      <c r="B44" s="237">
        <v>12047</v>
      </c>
      <c r="C44" s="237">
        <v>12185</v>
      </c>
      <c r="D44" s="183"/>
      <c r="E44" s="237">
        <v>12287</v>
      </c>
      <c r="F44" s="237">
        <v>12355</v>
      </c>
      <c r="G44" s="237">
        <v>870</v>
      </c>
      <c r="H44" s="237">
        <v>12408</v>
      </c>
      <c r="I44" s="183"/>
      <c r="J44" s="237">
        <v>12418</v>
      </c>
      <c r="K44" s="183"/>
      <c r="L44" s="237">
        <v>12446</v>
      </c>
      <c r="M44" s="183"/>
      <c r="N44" s="237">
        <v>12476</v>
      </c>
      <c r="O44" s="183"/>
      <c r="P44" s="237">
        <v>12476</v>
      </c>
      <c r="Q44" s="237">
        <v>12476</v>
      </c>
      <c r="R44" s="183"/>
      <c r="S44" s="237">
        <v>12476</v>
      </c>
      <c r="T44" s="183"/>
      <c r="U44" s="237">
        <v>12476</v>
      </c>
      <c r="V44" s="183"/>
      <c r="W44" s="237">
        <v>149396</v>
      </c>
    </row>
    <row r="45" spans="1:23">
      <c r="A45" s="237">
        <v>41</v>
      </c>
      <c r="B45" s="237">
        <v>9871</v>
      </c>
      <c r="C45" s="237">
        <v>9913</v>
      </c>
      <c r="D45" s="237">
        <v>1915</v>
      </c>
      <c r="E45" s="237">
        <v>9913</v>
      </c>
      <c r="F45" s="237">
        <v>11608</v>
      </c>
      <c r="G45" s="183"/>
      <c r="H45" s="237">
        <v>11728</v>
      </c>
      <c r="I45" s="183"/>
      <c r="J45" s="237">
        <v>11782</v>
      </c>
      <c r="K45" s="183"/>
      <c r="L45" s="237">
        <v>11782</v>
      </c>
      <c r="M45" s="183"/>
      <c r="N45" s="237">
        <v>11847</v>
      </c>
      <c r="O45" s="183"/>
      <c r="P45" s="237">
        <v>11847</v>
      </c>
      <c r="Q45" s="237">
        <v>11545</v>
      </c>
      <c r="R45" s="183"/>
      <c r="S45" s="237">
        <v>11571</v>
      </c>
      <c r="T45" s="183"/>
      <c r="U45" s="237">
        <v>11571</v>
      </c>
      <c r="V45" s="183"/>
      <c r="W45" s="237">
        <v>136893</v>
      </c>
    </row>
    <row r="46" spans="1:23">
      <c r="A46" s="237">
        <v>42</v>
      </c>
      <c r="B46" s="237">
        <v>0</v>
      </c>
      <c r="C46" s="237">
        <v>0</v>
      </c>
      <c r="D46" s="183"/>
      <c r="E46" s="237">
        <v>0</v>
      </c>
      <c r="F46" s="237">
        <v>0</v>
      </c>
      <c r="G46" s="183"/>
      <c r="H46" s="237">
        <v>0</v>
      </c>
      <c r="I46" s="183"/>
      <c r="J46" s="237">
        <v>0</v>
      </c>
      <c r="K46" s="183"/>
      <c r="L46" s="237">
        <v>0</v>
      </c>
      <c r="M46" s="183"/>
      <c r="N46" s="237">
        <v>0</v>
      </c>
      <c r="O46" s="183"/>
      <c r="P46" s="237">
        <v>0</v>
      </c>
      <c r="Q46" s="237">
        <v>0</v>
      </c>
      <c r="R46" s="183"/>
      <c r="S46" s="237">
        <v>0</v>
      </c>
      <c r="T46" s="183"/>
      <c r="U46" s="237">
        <v>0</v>
      </c>
      <c r="V46" s="183"/>
      <c r="W46" s="237">
        <v>0</v>
      </c>
    </row>
    <row r="47" spans="1:23">
      <c r="A47" s="237">
        <v>43</v>
      </c>
      <c r="B47" s="237">
        <v>1668</v>
      </c>
      <c r="C47" s="237">
        <v>1710</v>
      </c>
      <c r="D47" s="183"/>
      <c r="E47" s="237">
        <v>1719</v>
      </c>
      <c r="F47" s="237">
        <v>3069</v>
      </c>
      <c r="G47" s="183"/>
      <c r="H47" s="237">
        <v>3069</v>
      </c>
      <c r="I47" s="183"/>
      <c r="J47" s="237">
        <v>3069</v>
      </c>
      <c r="K47" s="183"/>
      <c r="L47" s="237">
        <v>3069</v>
      </c>
      <c r="M47" s="183"/>
      <c r="N47" s="237">
        <v>3069</v>
      </c>
      <c r="O47" s="183"/>
      <c r="P47" s="237">
        <v>3069</v>
      </c>
      <c r="Q47" s="237">
        <v>3428</v>
      </c>
      <c r="R47" s="183"/>
      <c r="S47" s="237">
        <v>3482</v>
      </c>
      <c r="T47" s="183"/>
      <c r="U47" s="237">
        <v>3482</v>
      </c>
      <c r="V47" s="183"/>
      <c r="W47" s="237">
        <v>33903</v>
      </c>
    </row>
    <row r="48" spans="1:23">
      <c r="A48" s="237">
        <v>44</v>
      </c>
      <c r="B48" s="237">
        <v>3650</v>
      </c>
      <c r="C48" s="237">
        <v>3650</v>
      </c>
      <c r="D48" s="183"/>
      <c r="E48" s="237">
        <v>3650</v>
      </c>
      <c r="F48" s="237">
        <v>3650</v>
      </c>
      <c r="G48" s="183"/>
      <c r="H48" s="237">
        <v>3650</v>
      </c>
      <c r="I48" s="183"/>
      <c r="J48" s="237">
        <v>3650</v>
      </c>
      <c r="K48" s="183"/>
      <c r="L48" s="237">
        <v>3650</v>
      </c>
      <c r="M48" s="183"/>
      <c r="N48" s="237">
        <v>3650</v>
      </c>
      <c r="O48" s="183"/>
      <c r="P48" s="237">
        <v>3650</v>
      </c>
      <c r="Q48" s="237">
        <v>3482</v>
      </c>
      <c r="R48" s="237">
        <v>2006</v>
      </c>
      <c r="S48" s="237">
        <v>3482</v>
      </c>
      <c r="T48" s="183"/>
      <c r="U48" s="237">
        <v>3482</v>
      </c>
      <c r="V48" s="183"/>
      <c r="W48" s="237">
        <v>45302</v>
      </c>
    </row>
    <row r="49" spans="1:23">
      <c r="A49" s="237">
        <v>45</v>
      </c>
      <c r="B49" s="237">
        <v>4588</v>
      </c>
      <c r="C49" s="237">
        <v>4588</v>
      </c>
      <c r="D49" s="183"/>
      <c r="E49" s="237">
        <v>4588</v>
      </c>
      <c r="F49" s="237">
        <v>3546</v>
      </c>
      <c r="G49" s="183"/>
      <c r="H49" s="237">
        <v>3599</v>
      </c>
      <c r="I49" s="183"/>
      <c r="J49" s="237">
        <v>3599</v>
      </c>
      <c r="K49" s="183"/>
      <c r="L49" s="237">
        <v>3599</v>
      </c>
      <c r="M49" s="183"/>
      <c r="N49" s="237">
        <v>3599</v>
      </c>
      <c r="O49" s="183"/>
      <c r="P49" s="237">
        <v>3599</v>
      </c>
      <c r="Q49" s="237">
        <v>2702</v>
      </c>
      <c r="R49" s="183"/>
      <c r="S49" s="237">
        <v>2702</v>
      </c>
      <c r="T49" s="183"/>
      <c r="U49" s="237">
        <v>2702</v>
      </c>
      <c r="V49" s="183"/>
      <c r="W49" s="237">
        <v>43411</v>
      </c>
    </row>
    <row r="50" spans="1:23">
      <c r="A50" s="237">
        <v>46</v>
      </c>
      <c r="B50" s="237">
        <v>2844</v>
      </c>
      <c r="C50" s="237">
        <v>2844</v>
      </c>
      <c r="D50" s="183"/>
      <c r="E50" s="237">
        <v>2889</v>
      </c>
      <c r="F50" s="237">
        <v>2894</v>
      </c>
      <c r="G50" s="183"/>
      <c r="H50" s="237">
        <v>2961</v>
      </c>
      <c r="I50" s="183"/>
      <c r="J50" s="237">
        <v>2961</v>
      </c>
      <c r="K50" s="183"/>
      <c r="L50" s="237">
        <v>2961</v>
      </c>
      <c r="M50" s="183"/>
      <c r="N50" s="237">
        <v>4876</v>
      </c>
      <c r="O50" s="183"/>
      <c r="P50" s="237">
        <v>4876</v>
      </c>
      <c r="Q50" s="237">
        <v>4876</v>
      </c>
      <c r="R50" s="183"/>
      <c r="S50" s="237">
        <v>4974</v>
      </c>
      <c r="T50" s="183"/>
      <c r="U50" s="237">
        <v>4934</v>
      </c>
      <c r="V50" s="183"/>
      <c r="W50" s="237">
        <v>44890</v>
      </c>
    </row>
    <row r="51" spans="1:23">
      <c r="A51" s="237">
        <v>47</v>
      </c>
      <c r="B51" s="237">
        <v>681</v>
      </c>
      <c r="C51" s="237">
        <v>681</v>
      </c>
      <c r="D51" s="183"/>
      <c r="E51" s="237">
        <v>681</v>
      </c>
      <c r="F51" s="237">
        <v>0</v>
      </c>
      <c r="G51" s="183"/>
      <c r="H51" s="237">
        <v>0</v>
      </c>
      <c r="I51" s="183"/>
      <c r="J51" s="237">
        <v>0</v>
      </c>
      <c r="K51" s="183"/>
      <c r="L51" s="237">
        <v>0</v>
      </c>
      <c r="M51" s="183"/>
      <c r="N51" s="237">
        <v>0</v>
      </c>
      <c r="O51" s="183"/>
      <c r="P51" s="237">
        <v>0</v>
      </c>
      <c r="Q51" s="237">
        <v>0</v>
      </c>
      <c r="R51" s="183"/>
      <c r="S51" s="237">
        <v>0</v>
      </c>
      <c r="T51" s="183"/>
      <c r="U51" s="237">
        <v>0</v>
      </c>
      <c r="V51" s="183"/>
      <c r="W51" s="237">
        <v>2043</v>
      </c>
    </row>
    <row r="52" spans="1:23">
      <c r="A52" s="237">
        <v>48</v>
      </c>
      <c r="B52" s="237">
        <v>10350</v>
      </c>
      <c r="C52" s="237">
        <v>10350</v>
      </c>
      <c r="D52" s="183"/>
      <c r="E52" s="237">
        <v>10350</v>
      </c>
      <c r="F52" s="237">
        <v>10438</v>
      </c>
      <c r="G52" s="183"/>
      <c r="H52" s="237">
        <v>10438</v>
      </c>
      <c r="I52" s="183"/>
      <c r="J52" s="237">
        <v>10438</v>
      </c>
      <c r="K52" s="183"/>
      <c r="L52" s="237">
        <v>11415</v>
      </c>
      <c r="M52" s="183"/>
      <c r="N52" s="237">
        <v>11415</v>
      </c>
      <c r="O52" s="183"/>
      <c r="P52" s="237">
        <v>11468</v>
      </c>
      <c r="Q52" s="237">
        <v>11301</v>
      </c>
      <c r="R52" s="183"/>
      <c r="S52" s="237">
        <v>11366</v>
      </c>
      <c r="T52" s="237">
        <v>1196</v>
      </c>
      <c r="U52" s="237">
        <v>11366</v>
      </c>
      <c r="V52" s="237">
        <v>1196</v>
      </c>
      <c r="W52" s="237">
        <v>133087</v>
      </c>
    </row>
    <row r="53" spans="1:23">
      <c r="A53" s="237">
        <v>49</v>
      </c>
      <c r="B53" s="237">
        <v>6340</v>
      </c>
      <c r="C53" s="237">
        <v>6409</v>
      </c>
      <c r="D53" s="183"/>
      <c r="E53" s="237">
        <v>8245</v>
      </c>
      <c r="F53" s="237">
        <v>6461</v>
      </c>
      <c r="G53" s="183"/>
      <c r="H53" s="237">
        <v>6515</v>
      </c>
      <c r="I53" s="183"/>
      <c r="J53" s="237">
        <v>6515</v>
      </c>
      <c r="K53" s="183"/>
      <c r="L53" s="237">
        <v>6515</v>
      </c>
      <c r="M53" s="183"/>
      <c r="N53" s="237">
        <v>6515</v>
      </c>
      <c r="O53" s="183"/>
      <c r="P53" s="237">
        <v>6556</v>
      </c>
      <c r="Q53" s="237">
        <v>6574</v>
      </c>
      <c r="R53" s="183"/>
      <c r="S53" s="237">
        <v>5201</v>
      </c>
      <c r="T53" s="183"/>
      <c r="U53" s="237">
        <v>4824</v>
      </c>
      <c r="V53" s="183"/>
      <c r="W53" s="237">
        <v>76670</v>
      </c>
    </row>
    <row r="54" spans="1:23">
      <c r="A54" s="237">
        <v>50</v>
      </c>
      <c r="B54" s="237">
        <v>20014</v>
      </c>
      <c r="C54" s="237">
        <v>20378</v>
      </c>
      <c r="D54" s="183"/>
      <c r="E54" s="237">
        <v>20535</v>
      </c>
      <c r="F54" s="237">
        <v>21088</v>
      </c>
      <c r="G54" s="237">
        <v>1173</v>
      </c>
      <c r="H54" s="237">
        <v>20309</v>
      </c>
      <c r="I54" s="183"/>
      <c r="J54" s="237">
        <v>18642</v>
      </c>
      <c r="K54" s="183"/>
      <c r="L54" s="237">
        <v>18700</v>
      </c>
      <c r="M54" s="183"/>
      <c r="N54" s="237">
        <v>18700</v>
      </c>
      <c r="O54" s="183"/>
      <c r="P54" s="237">
        <v>18741</v>
      </c>
      <c r="Q54" s="237">
        <v>19743</v>
      </c>
      <c r="R54" s="183"/>
      <c r="S54" s="237">
        <v>20812</v>
      </c>
      <c r="T54" s="183"/>
      <c r="U54" s="237">
        <v>20812</v>
      </c>
      <c r="V54" s="183"/>
      <c r="W54" s="237">
        <v>239647</v>
      </c>
    </row>
    <row r="55" spans="1:23">
      <c r="A55" s="237">
        <v>51</v>
      </c>
      <c r="B55" s="237">
        <v>7322</v>
      </c>
      <c r="C55" s="237">
        <v>7646</v>
      </c>
      <c r="D55" s="183"/>
      <c r="E55" s="237">
        <v>7646</v>
      </c>
      <c r="F55" s="237">
        <v>7704</v>
      </c>
      <c r="G55" s="183"/>
      <c r="H55" s="237">
        <v>7704</v>
      </c>
      <c r="I55" s="183"/>
      <c r="J55" s="237">
        <v>7758</v>
      </c>
      <c r="K55" s="183"/>
      <c r="L55" s="237">
        <v>7758</v>
      </c>
      <c r="M55" s="183"/>
      <c r="N55" s="237">
        <v>7758</v>
      </c>
      <c r="O55" s="237">
        <v>870</v>
      </c>
      <c r="P55" s="237">
        <v>7758</v>
      </c>
      <c r="Q55" s="237">
        <v>7468</v>
      </c>
      <c r="R55" s="183"/>
      <c r="S55" s="237">
        <v>7495</v>
      </c>
      <c r="T55" s="183"/>
      <c r="U55" s="237">
        <v>7495</v>
      </c>
      <c r="V55" s="183"/>
      <c r="W55" s="237">
        <v>92382</v>
      </c>
    </row>
    <row r="56" spans="1:23">
      <c r="A56" s="237">
        <v>52</v>
      </c>
      <c r="B56" s="237">
        <v>0</v>
      </c>
      <c r="C56" s="237">
        <v>0</v>
      </c>
      <c r="D56" s="183"/>
      <c r="E56" s="237">
        <v>0</v>
      </c>
      <c r="F56" s="237">
        <v>0</v>
      </c>
      <c r="G56" s="183"/>
      <c r="H56" s="237">
        <v>0</v>
      </c>
      <c r="I56" s="183"/>
      <c r="J56" s="237">
        <v>0</v>
      </c>
      <c r="K56" s="183"/>
      <c r="L56" s="237">
        <v>0</v>
      </c>
      <c r="M56" s="183"/>
      <c r="N56" s="237">
        <v>0</v>
      </c>
      <c r="O56" s="183"/>
      <c r="P56" s="237">
        <v>0</v>
      </c>
      <c r="Q56" s="237">
        <v>0</v>
      </c>
      <c r="R56" s="183"/>
      <c r="S56" s="237">
        <v>0</v>
      </c>
      <c r="T56" s="183"/>
      <c r="U56" s="237">
        <v>0</v>
      </c>
      <c r="V56" s="183"/>
      <c r="W56" s="237">
        <v>0</v>
      </c>
    </row>
    <row r="57" spans="1:23">
      <c r="A57" s="237">
        <v>53</v>
      </c>
      <c r="B57" s="237">
        <v>870</v>
      </c>
      <c r="C57" s="237">
        <v>870</v>
      </c>
      <c r="D57" s="183"/>
      <c r="E57" s="237">
        <v>870</v>
      </c>
      <c r="F57" s="237">
        <v>870</v>
      </c>
      <c r="G57" s="183"/>
      <c r="H57" s="237">
        <v>897</v>
      </c>
      <c r="I57" s="183"/>
      <c r="J57" s="237">
        <v>897</v>
      </c>
      <c r="K57" s="237">
        <v>897</v>
      </c>
      <c r="L57" s="237">
        <v>897</v>
      </c>
      <c r="M57" s="237">
        <v>897</v>
      </c>
      <c r="N57" s="237">
        <v>897</v>
      </c>
      <c r="O57" s="237">
        <v>897</v>
      </c>
      <c r="P57" s="237">
        <v>897</v>
      </c>
      <c r="Q57" s="237">
        <v>897</v>
      </c>
      <c r="R57" s="183"/>
      <c r="S57" s="237">
        <v>897</v>
      </c>
      <c r="T57" s="183"/>
      <c r="U57" s="237">
        <v>897</v>
      </c>
      <c r="V57" s="183"/>
      <c r="W57" s="237">
        <v>13347</v>
      </c>
    </row>
    <row r="58" spans="1:23">
      <c r="A58" s="237">
        <v>54</v>
      </c>
      <c r="B58" s="237">
        <v>1843</v>
      </c>
      <c r="C58" s="237">
        <v>2247</v>
      </c>
      <c r="D58" s="183"/>
      <c r="E58" s="237">
        <v>2299</v>
      </c>
      <c r="F58" s="237">
        <v>949</v>
      </c>
      <c r="G58" s="183"/>
      <c r="H58" s="237">
        <v>949</v>
      </c>
      <c r="I58" s="183"/>
      <c r="J58" s="237">
        <v>949</v>
      </c>
      <c r="K58" s="183"/>
      <c r="L58" s="237">
        <v>949</v>
      </c>
      <c r="M58" s="183"/>
      <c r="N58" s="237">
        <v>949</v>
      </c>
      <c r="O58" s="183"/>
      <c r="P58" s="237">
        <v>949</v>
      </c>
      <c r="Q58" s="237">
        <v>949</v>
      </c>
      <c r="R58" s="183"/>
      <c r="S58" s="237">
        <v>949</v>
      </c>
      <c r="T58" s="183"/>
      <c r="U58" s="237">
        <v>949</v>
      </c>
      <c r="V58" s="183"/>
      <c r="W58" s="237">
        <v>14930</v>
      </c>
    </row>
    <row r="59" spans="1:23">
      <c r="A59" s="237">
        <v>55</v>
      </c>
      <c r="B59" s="237">
        <v>24369</v>
      </c>
      <c r="C59" s="237">
        <v>24552</v>
      </c>
      <c r="D59" s="183"/>
      <c r="E59" s="237">
        <v>24552</v>
      </c>
      <c r="F59" s="237">
        <v>24729</v>
      </c>
      <c r="G59" s="183"/>
      <c r="H59" s="237">
        <v>24729</v>
      </c>
      <c r="I59" s="183"/>
      <c r="J59" s="237">
        <v>24729</v>
      </c>
      <c r="K59" s="183"/>
      <c r="L59" s="237">
        <v>24729</v>
      </c>
      <c r="M59" s="183"/>
      <c r="N59" s="237">
        <v>24729</v>
      </c>
      <c r="O59" s="183"/>
      <c r="P59" s="237">
        <v>24729</v>
      </c>
      <c r="Q59" s="237">
        <v>24924</v>
      </c>
      <c r="R59" s="183"/>
      <c r="S59" s="237">
        <v>24924</v>
      </c>
      <c r="T59" s="183"/>
      <c r="U59" s="237">
        <v>24924</v>
      </c>
      <c r="V59" s="183"/>
      <c r="W59" s="237">
        <v>296619</v>
      </c>
    </row>
    <row r="60" spans="1:23">
      <c r="A60" s="237">
        <v>56</v>
      </c>
      <c r="B60" s="237">
        <v>14753</v>
      </c>
      <c r="C60" s="237">
        <v>15336</v>
      </c>
      <c r="D60" s="237">
        <v>583</v>
      </c>
      <c r="E60" s="237">
        <v>14753</v>
      </c>
      <c r="F60" s="237">
        <v>18249</v>
      </c>
      <c r="G60" s="183"/>
      <c r="H60" s="237">
        <v>18354</v>
      </c>
      <c r="I60" s="183"/>
      <c r="J60" s="237">
        <v>18458</v>
      </c>
      <c r="K60" s="237">
        <v>5646</v>
      </c>
      <c r="L60" s="237">
        <v>18458</v>
      </c>
      <c r="M60" s="237">
        <v>5646</v>
      </c>
      <c r="N60" s="237">
        <v>14857</v>
      </c>
      <c r="O60" s="183"/>
      <c r="P60" s="237">
        <v>14857</v>
      </c>
      <c r="Q60" s="237">
        <v>14857</v>
      </c>
      <c r="R60" s="183"/>
      <c r="S60" s="237">
        <v>15185</v>
      </c>
      <c r="T60" s="183"/>
      <c r="U60" s="237">
        <v>9375</v>
      </c>
      <c r="V60" s="183"/>
      <c r="W60" s="237">
        <v>199367</v>
      </c>
    </row>
    <row r="61" spans="1:23">
      <c r="A61" s="237">
        <v>57</v>
      </c>
      <c r="B61" s="237">
        <v>22514</v>
      </c>
      <c r="C61" s="237">
        <v>22514</v>
      </c>
      <c r="D61" s="183"/>
      <c r="E61" s="237">
        <v>22688</v>
      </c>
      <c r="F61" s="237">
        <v>22870</v>
      </c>
      <c r="G61" s="183"/>
      <c r="H61" s="237">
        <v>22870</v>
      </c>
      <c r="I61" s="183"/>
      <c r="J61" s="237">
        <v>22870</v>
      </c>
      <c r="K61" s="183"/>
      <c r="L61" s="237">
        <v>22870</v>
      </c>
      <c r="M61" s="183"/>
      <c r="N61" s="237">
        <v>23047</v>
      </c>
      <c r="O61" s="183"/>
      <c r="P61" s="237">
        <v>23047</v>
      </c>
      <c r="Q61" s="237">
        <v>23047</v>
      </c>
      <c r="R61" s="183"/>
      <c r="S61" s="237">
        <v>23047</v>
      </c>
      <c r="T61" s="183"/>
      <c r="U61" s="237">
        <v>23047</v>
      </c>
      <c r="V61" s="183"/>
      <c r="W61" s="237">
        <v>274431</v>
      </c>
    </row>
    <row r="62" spans="1:23">
      <c r="A62" s="237">
        <v>58</v>
      </c>
      <c r="B62" s="237">
        <v>868</v>
      </c>
      <c r="C62" s="237">
        <v>868</v>
      </c>
      <c r="D62" s="183"/>
      <c r="E62" s="237">
        <v>868</v>
      </c>
      <c r="F62" s="237">
        <v>868</v>
      </c>
      <c r="G62" s="183"/>
      <c r="H62" s="237">
        <v>868</v>
      </c>
      <c r="I62" s="183"/>
      <c r="J62" s="237">
        <v>830</v>
      </c>
      <c r="K62" s="183"/>
      <c r="L62" s="237">
        <v>1699</v>
      </c>
      <c r="M62" s="183"/>
      <c r="N62" s="237">
        <v>1699</v>
      </c>
      <c r="O62" s="183"/>
      <c r="P62" s="237">
        <v>1699</v>
      </c>
      <c r="Q62" s="237">
        <v>869</v>
      </c>
      <c r="R62" s="237">
        <v>869</v>
      </c>
      <c r="S62" s="237">
        <v>895</v>
      </c>
      <c r="T62" s="183"/>
      <c r="U62" s="237">
        <v>895</v>
      </c>
      <c r="V62" s="183"/>
      <c r="W62" s="237">
        <v>13795</v>
      </c>
    </row>
    <row r="63" spans="1:23">
      <c r="A63" s="237">
        <v>59</v>
      </c>
      <c r="B63" s="237">
        <v>0</v>
      </c>
      <c r="C63" s="237">
        <v>0</v>
      </c>
      <c r="D63" s="183"/>
      <c r="E63" s="237">
        <v>0</v>
      </c>
      <c r="F63" s="237">
        <v>0</v>
      </c>
      <c r="G63" s="183"/>
      <c r="H63" s="237">
        <v>0</v>
      </c>
      <c r="I63" s="183"/>
      <c r="J63" s="237">
        <v>0</v>
      </c>
      <c r="K63" s="183"/>
      <c r="L63" s="237">
        <v>0</v>
      </c>
      <c r="M63" s="183"/>
      <c r="N63" s="237">
        <v>0</v>
      </c>
      <c r="O63" s="183"/>
      <c r="P63" s="237">
        <v>0</v>
      </c>
      <c r="Q63" s="237">
        <v>0</v>
      </c>
      <c r="R63" s="183"/>
      <c r="S63" s="237">
        <v>0</v>
      </c>
      <c r="T63" s="183"/>
      <c r="U63" s="237">
        <v>0</v>
      </c>
      <c r="V63" s="183"/>
      <c r="W63" s="237">
        <v>0</v>
      </c>
    </row>
    <row r="64" spans="1:23">
      <c r="A64" s="237">
        <v>60</v>
      </c>
      <c r="B64" s="237">
        <v>14420</v>
      </c>
      <c r="C64" s="237">
        <v>14420</v>
      </c>
      <c r="D64" s="183"/>
      <c r="E64" s="237">
        <v>14552</v>
      </c>
      <c r="F64" s="237">
        <v>14552</v>
      </c>
      <c r="G64" s="183"/>
      <c r="H64" s="237">
        <v>14552</v>
      </c>
      <c r="I64" s="183"/>
      <c r="J64" s="237">
        <v>14552</v>
      </c>
      <c r="K64" s="183"/>
      <c r="L64" s="237">
        <v>14552</v>
      </c>
      <c r="M64" s="183"/>
      <c r="N64" s="237">
        <v>14552</v>
      </c>
      <c r="O64" s="183"/>
      <c r="P64" s="237">
        <v>14552</v>
      </c>
      <c r="Q64" s="237">
        <v>14665</v>
      </c>
      <c r="R64" s="183"/>
      <c r="S64" s="237">
        <v>14962</v>
      </c>
      <c r="T64" s="183"/>
      <c r="U64" s="237">
        <v>14962</v>
      </c>
      <c r="V64" s="183"/>
      <c r="W64" s="237">
        <v>175293</v>
      </c>
    </row>
    <row r="65" spans="1:23">
      <c r="A65" s="237">
        <v>61</v>
      </c>
      <c r="B65" s="237">
        <v>0</v>
      </c>
      <c r="C65" s="237">
        <v>0</v>
      </c>
      <c r="D65" s="183"/>
      <c r="E65" s="237">
        <v>0</v>
      </c>
      <c r="F65" s="237">
        <v>0</v>
      </c>
      <c r="G65" s="183"/>
      <c r="H65" s="237">
        <v>0</v>
      </c>
      <c r="I65" s="183"/>
      <c r="J65" s="237">
        <v>0</v>
      </c>
      <c r="K65" s="183"/>
      <c r="L65" s="237">
        <v>0</v>
      </c>
      <c r="M65" s="183"/>
      <c r="N65" s="237">
        <v>0</v>
      </c>
      <c r="O65" s="183"/>
      <c r="P65" s="237">
        <v>0</v>
      </c>
      <c r="Q65" s="237">
        <v>0</v>
      </c>
      <c r="R65" s="183"/>
      <c r="S65" s="237">
        <v>0</v>
      </c>
      <c r="T65" s="183"/>
      <c r="U65" s="237">
        <v>0</v>
      </c>
      <c r="V65" s="183"/>
      <c r="W65" s="237">
        <v>0</v>
      </c>
    </row>
    <row r="66" spans="1:23">
      <c r="A66" s="237">
        <v>62</v>
      </c>
      <c r="B66" s="237">
        <v>41133</v>
      </c>
      <c r="C66" s="237">
        <v>34632</v>
      </c>
      <c r="D66" s="237">
        <v>6501</v>
      </c>
      <c r="E66" s="237">
        <v>41205</v>
      </c>
      <c r="F66" s="237">
        <v>41308</v>
      </c>
      <c r="G66" s="183"/>
      <c r="H66" s="237">
        <v>34807</v>
      </c>
      <c r="I66" s="183"/>
      <c r="J66" s="237">
        <v>34807</v>
      </c>
      <c r="K66" s="183"/>
      <c r="L66" s="237">
        <v>34807</v>
      </c>
      <c r="M66" s="183"/>
      <c r="N66" s="237">
        <v>34807</v>
      </c>
      <c r="O66" s="183"/>
      <c r="P66" s="237">
        <v>34807</v>
      </c>
      <c r="Q66" s="237">
        <v>35002</v>
      </c>
      <c r="R66" s="237">
        <v>3530</v>
      </c>
      <c r="S66" s="237">
        <v>35002</v>
      </c>
      <c r="T66" s="183"/>
      <c r="U66" s="237">
        <v>35002</v>
      </c>
      <c r="V66" s="183"/>
      <c r="W66" s="237">
        <v>447350</v>
      </c>
    </row>
    <row r="67" spans="1:23">
      <c r="A67" s="237">
        <v>63</v>
      </c>
      <c r="B67" s="237">
        <v>8287</v>
      </c>
      <c r="C67" s="237">
        <v>10139</v>
      </c>
      <c r="D67" s="183"/>
      <c r="E67" s="237">
        <v>10139</v>
      </c>
      <c r="F67" s="237">
        <v>10139</v>
      </c>
      <c r="G67" s="183"/>
      <c r="H67" s="237">
        <v>9215</v>
      </c>
      <c r="I67" s="183"/>
      <c r="J67" s="237">
        <v>10165</v>
      </c>
      <c r="K67" s="183"/>
      <c r="L67" s="237">
        <v>10229</v>
      </c>
      <c r="M67" s="183"/>
      <c r="N67" s="237">
        <v>10219</v>
      </c>
      <c r="O67" s="183"/>
      <c r="P67" s="237">
        <v>8383</v>
      </c>
      <c r="Q67" s="237">
        <v>7473</v>
      </c>
      <c r="R67" s="183"/>
      <c r="S67" s="237">
        <v>8473</v>
      </c>
      <c r="T67" s="183"/>
      <c r="U67" s="237">
        <v>8473</v>
      </c>
      <c r="V67" s="183"/>
      <c r="W67" s="237">
        <v>111334</v>
      </c>
    </row>
    <row r="68" spans="1:23">
      <c r="A68" s="237">
        <v>64</v>
      </c>
      <c r="B68" s="237">
        <v>2870</v>
      </c>
      <c r="C68" s="237">
        <v>2921</v>
      </c>
      <c r="D68" s="183"/>
      <c r="E68" s="237">
        <v>2921</v>
      </c>
      <c r="F68" s="237">
        <v>4757</v>
      </c>
      <c r="G68" s="183"/>
      <c r="H68" s="237">
        <v>4757</v>
      </c>
      <c r="I68" s="183"/>
      <c r="J68" s="237">
        <v>4757</v>
      </c>
      <c r="K68" s="183"/>
      <c r="L68" s="237">
        <v>4793</v>
      </c>
      <c r="M68" s="183"/>
      <c r="N68" s="237">
        <v>4793</v>
      </c>
      <c r="O68" s="183"/>
      <c r="P68" s="237">
        <v>4888</v>
      </c>
      <c r="Q68" s="237">
        <v>4888</v>
      </c>
      <c r="R68" s="183"/>
      <c r="S68" s="237">
        <v>4888</v>
      </c>
      <c r="T68" s="183"/>
      <c r="U68" s="237">
        <v>4888</v>
      </c>
      <c r="V68" s="183"/>
      <c r="W68" s="237">
        <v>52121</v>
      </c>
    </row>
    <row r="69" spans="1:23">
      <c r="A69" s="237">
        <v>65</v>
      </c>
      <c r="B69" s="237">
        <v>2643</v>
      </c>
      <c r="C69" s="237">
        <v>2643</v>
      </c>
      <c r="D69" s="183"/>
      <c r="E69" s="237">
        <v>2643</v>
      </c>
      <c r="F69" s="237">
        <v>2643</v>
      </c>
      <c r="G69" s="183"/>
      <c r="H69" s="237">
        <v>2643</v>
      </c>
      <c r="I69" s="183"/>
      <c r="J69" s="237">
        <v>2643</v>
      </c>
      <c r="K69" s="183"/>
      <c r="L69" s="237">
        <v>2643</v>
      </c>
      <c r="M69" s="183"/>
      <c r="N69" s="237">
        <v>2643</v>
      </c>
      <c r="O69" s="183"/>
      <c r="P69" s="237">
        <v>2643</v>
      </c>
      <c r="Q69" s="237">
        <v>2723</v>
      </c>
      <c r="R69" s="183"/>
      <c r="S69" s="237">
        <v>2723</v>
      </c>
      <c r="T69" s="183"/>
      <c r="U69" s="237">
        <v>0</v>
      </c>
      <c r="V69" s="183"/>
      <c r="W69" s="237">
        <v>29233</v>
      </c>
    </row>
    <row r="70" spans="1:23">
      <c r="A70" s="237">
        <v>66</v>
      </c>
      <c r="B70" s="237">
        <v>1754</v>
      </c>
      <c r="C70" s="237">
        <v>0</v>
      </c>
      <c r="D70" s="183"/>
      <c r="E70" s="237">
        <v>0</v>
      </c>
      <c r="F70" s="237">
        <v>0</v>
      </c>
      <c r="G70" s="183"/>
      <c r="H70" s="237">
        <v>0</v>
      </c>
      <c r="I70" s="183"/>
      <c r="J70" s="237">
        <v>0</v>
      </c>
      <c r="K70" s="183"/>
      <c r="L70" s="237">
        <v>0</v>
      </c>
      <c r="M70" s="183"/>
      <c r="N70" s="237">
        <v>0</v>
      </c>
      <c r="O70" s="183"/>
      <c r="P70" s="237">
        <v>0</v>
      </c>
      <c r="Q70" s="237">
        <v>0</v>
      </c>
      <c r="R70" s="183"/>
      <c r="S70" s="237">
        <v>0</v>
      </c>
      <c r="T70" s="183"/>
      <c r="U70" s="237">
        <v>0</v>
      </c>
      <c r="V70" s="183"/>
      <c r="W70" s="237">
        <v>1754</v>
      </c>
    </row>
    <row r="71" spans="1:23">
      <c r="A71" s="237">
        <v>67</v>
      </c>
      <c r="B71" s="237">
        <v>4421</v>
      </c>
      <c r="C71" s="237">
        <v>4421</v>
      </c>
      <c r="D71" s="183"/>
      <c r="E71" s="237">
        <v>4475</v>
      </c>
      <c r="F71" s="237">
        <v>4475</v>
      </c>
      <c r="G71" s="237">
        <v>1782</v>
      </c>
      <c r="H71" s="237">
        <v>4475</v>
      </c>
      <c r="I71" s="183"/>
      <c r="J71" s="237">
        <v>4475</v>
      </c>
      <c r="K71" s="183"/>
      <c r="L71" s="237">
        <v>4475</v>
      </c>
      <c r="M71" s="183"/>
      <c r="N71" s="237">
        <v>4529</v>
      </c>
      <c r="O71" s="237">
        <v>1836</v>
      </c>
      <c r="P71" s="237">
        <v>4584</v>
      </c>
      <c r="Q71" s="237">
        <v>4584</v>
      </c>
      <c r="R71" s="183"/>
      <c r="S71" s="237">
        <v>4584</v>
      </c>
      <c r="T71" s="183"/>
      <c r="U71" s="237">
        <v>4584</v>
      </c>
      <c r="V71" s="183"/>
      <c r="W71" s="237">
        <v>57700</v>
      </c>
    </row>
    <row r="72" spans="1:23">
      <c r="A72" s="237">
        <v>68</v>
      </c>
      <c r="B72" s="237">
        <v>4675</v>
      </c>
      <c r="C72" s="237">
        <v>4725</v>
      </c>
      <c r="D72" s="183"/>
      <c r="E72" s="237">
        <v>4725</v>
      </c>
      <c r="F72" s="237">
        <v>4725</v>
      </c>
      <c r="G72" s="183"/>
      <c r="H72" s="237">
        <v>4790</v>
      </c>
      <c r="I72" s="183"/>
      <c r="J72" s="237">
        <v>4790</v>
      </c>
      <c r="K72" s="183"/>
      <c r="L72" s="237">
        <v>4790</v>
      </c>
      <c r="M72" s="183"/>
      <c r="N72" s="237">
        <v>4790</v>
      </c>
      <c r="O72" s="183"/>
      <c r="P72" s="237">
        <v>4790</v>
      </c>
      <c r="Q72" s="237">
        <v>4790</v>
      </c>
      <c r="R72" s="183"/>
      <c r="S72" s="237">
        <v>7141</v>
      </c>
      <c r="T72" s="183"/>
      <c r="U72" s="237">
        <v>7141</v>
      </c>
      <c r="V72" s="183"/>
      <c r="W72" s="237">
        <v>61872</v>
      </c>
    </row>
    <row r="73" spans="1:23">
      <c r="A73" s="237">
        <v>69</v>
      </c>
      <c r="B73" s="237">
        <v>0</v>
      </c>
      <c r="C73" s="237">
        <v>0</v>
      </c>
      <c r="D73" s="183"/>
      <c r="E73" s="237">
        <v>0</v>
      </c>
      <c r="F73" s="237">
        <v>0</v>
      </c>
      <c r="G73" s="183"/>
      <c r="H73" s="237">
        <v>0</v>
      </c>
      <c r="I73" s="183"/>
      <c r="J73" s="237">
        <v>0</v>
      </c>
      <c r="K73" s="183"/>
      <c r="L73" s="237">
        <v>0</v>
      </c>
      <c r="M73" s="183"/>
      <c r="N73" s="237">
        <v>0</v>
      </c>
      <c r="O73" s="183"/>
      <c r="P73" s="237">
        <v>0</v>
      </c>
      <c r="Q73" s="237">
        <v>0</v>
      </c>
      <c r="R73" s="183"/>
      <c r="S73" s="237">
        <v>0</v>
      </c>
      <c r="T73" s="183"/>
      <c r="U73" s="237">
        <v>0</v>
      </c>
      <c r="V73" s="183"/>
      <c r="W73" s="237">
        <v>0</v>
      </c>
    </row>
    <row r="74" spans="1:23">
      <c r="A74" s="237">
        <v>70</v>
      </c>
      <c r="B74" s="237">
        <v>0</v>
      </c>
      <c r="C74" s="237">
        <v>0</v>
      </c>
      <c r="D74" s="183"/>
      <c r="E74" s="237">
        <v>0</v>
      </c>
      <c r="F74" s="237">
        <v>0</v>
      </c>
      <c r="G74" s="183"/>
      <c r="H74" s="237">
        <v>0</v>
      </c>
      <c r="I74" s="183"/>
      <c r="J74" s="237">
        <v>0</v>
      </c>
      <c r="K74" s="183"/>
      <c r="L74" s="237">
        <v>0</v>
      </c>
      <c r="M74" s="183"/>
      <c r="N74" s="237">
        <v>0</v>
      </c>
      <c r="O74" s="183"/>
      <c r="P74" s="237">
        <v>0</v>
      </c>
      <c r="Q74" s="237">
        <v>0</v>
      </c>
      <c r="R74" s="183"/>
      <c r="S74" s="237">
        <v>0</v>
      </c>
      <c r="T74" s="183"/>
      <c r="U74" s="237">
        <v>0</v>
      </c>
      <c r="V74" s="183"/>
      <c r="W74" s="237">
        <v>0</v>
      </c>
    </row>
    <row r="75" spans="1:23">
      <c r="A75" s="237">
        <v>71</v>
      </c>
      <c r="B75" s="237">
        <v>0</v>
      </c>
      <c r="C75" s="237">
        <v>0</v>
      </c>
      <c r="D75" s="183"/>
      <c r="E75" s="237">
        <v>0</v>
      </c>
      <c r="F75" s="237">
        <v>0</v>
      </c>
      <c r="G75" s="183"/>
      <c r="H75" s="237">
        <v>0</v>
      </c>
      <c r="I75" s="183"/>
      <c r="J75" s="237">
        <v>0</v>
      </c>
      <c r="K75" s="183"/>
      <c r="L75" s="237">
        <v>0</v>
      </c>
      <c r="M75" s="183"/>
      <c r="N75" s="237">
        <v>0</v>
      </c>
      <c r="O75" s="183"/>
      <c r="P75" s="237">
        <v>0</v>
      </c>
      <c r="Q75" s="237">
        <v>0</v>
      </c>
      <c r="R75" s="183"/>
      <c r="S75" s="237">
        <v>0</v>
      </c>
      <c r="T75" s="183"/>
      <c r="U75" s="237">
        <v>0</v>
      </c>
      <c r="V75" s="183"/>
      <c r="W75" s="237">
        <v>0</v>
      </c>
    </row>
    <row r="76" spans="1:23">
      <c r="A76" s="237">
        <v>72</v>
      </c>
      <c r="B76" s="237">
        <v>12343</v>
      </c>
      <c r="C76" s="237">
        <v>12343</v>
      </c>
      <c r="D76" s="183"/>
      <c r="E76" s="237">
        <v>12343</v>
      </c>
      <c r="F76" s="237">
        <v>12343</v>
      </c>
      <c r="G76" s="183"/>
      <c r="H76" s="237">
        <v>12343</v>
      </c>
      <c r="I76" s="183"/>
      <c r="J76" s="237">
        <v>17123</v>
      </c>
      <c r="K76" s="183"/>
      <c r="L76" s="237">
        <v>17123</v>
      </c>
      <c r="M76" s="183"/>
      <c r="N76" s="237">
        <v>17725</v>
      </c>
      <c r="O76" s="237">
        <v>6377</v>
      </c>
      <c r="P76" s="237">
        <v>17725</v>
      </c>
      <c r="Q76" s="237">
        <v>17725</v>
      </c>
      <c r="R76" s="183"/>
      <c r="S76" s="237">
        <v>17725</v>
      </c>
      <c r="T76" s="183"/>
      <c r="U76" s="237">
        <v>17725</v>
      </c>
      <c r="V76" s="183"/>
      <c r="W76" s="237">
        <v>190963</v>
      </c>
    </row>
    <row r="77" spans="1:23">
      <c r="A77" s="237">
        <v>73</v>
      </c>
      <c r="B77" s="237">
        <v>8885</v>
      </c>
      <c r="C77" s="237">
        <v>8956</v>
      </c>
      <c r="D77" s="237">
        <v>2438</v>
      </c>
      <c r="E77" s="237">
        <v>8001</v>
      </c>
      <c r="F77" s="237">
        <v>8055</v>
      </c>
      <c r="G77" s="183"/>
      <c r="H77" s="237">
        <v>8055</v>
      </c>
      <c r="I77" s="183"/>
      <c r="J77" s="237">
        <v>8055</v>
      </c>
      <c r="K77" s="183"/>
      <c r="L77" s="237">
        <v>8082</v>
      </c>
      <c r="M77" s="183"/>
      <c r="N77" s="237">
        <v>8082</v>
      </c>
      <c r="O77" s="183"/>
      <c r="P77" s="237">
        <v>8082</v>
      </c>
      <c r="Q77" s="237">
        <v>7944</v>
      </c>
      <c r="R77" s="183"/>
      <c r="S77" s="237">
        <v>7973</v>
      </c>
      <c r="T77" s="183"/>
      <c r="U77" s="237">
        <v>7973</v>
      </c>
      <c r="V77" s="183"/>
      <c r="W77" s="237">
        <v>100581</v>
      </c>
    </row>
    <row r="78" spans="1:23">
      <c r="A78" s="237">
        <v>74</v>
      </c>
      <c r="B78" s="237">
        <v>1703</v>
      </c>
      <c r="C78" s="237">
        <v>1703</v>
      </c>
      <c r="D78" s="183"/>
      <c r="E78" s="237">
        <v>1703</v>
      </c>
      <c r="F78" s="237">
        <v>1703</v>
      </c>
      <c r="G78" s="183"/>
      <c r="H78" s="237">
        <v>1703</v>
      </c>
      <c r="I78" s="183"/>
      <c r="J78" s="237">
        <v>1703</v>
      </c>
      <c r="K78" s="183"/>
      <c r="L78" s="237">
        <v>1703</v>
      </c>
      <c r="M78" s="183"/>
      <c r="N78" s="237">
        <v>1703</v>
      </c>
      <c r="O78" s="183"/>
      <c r="P78" s="237">
        <v>1703</v>
      </c>
      <c r="Q78" s="237">
        <v>1521</v>
      </c>
      <c r="R78" s="183"/>
      <c r="S78" s="237">
        <v>1521</v>
      </c>
      <c r="T78" s="183"/>
      <c r="U78" s="237">
        <v>1520</v>
      </c>
      <c r="V78" s="183"/>
      <c r="W78" s="237">
        <v>19889</v>
      </c>
    </row>
    <row r="79" spans="1:23">
      <c r="A79" s="237">
        <v>75</v>
      </c>
      <c r="B79" s="237">
        <v>0</v>
      </c>
      <c r="C79" s="237">
        <v>0</v>
      </c>
      <c r="D79" s="183"/>
      <c r="E79" s="237">
        <v>0</v>
      </c>
      <c r="F79" s="237">
        <v>0</v>
      </c>
      <c r="G79" s="183"/>
      <c r="H79" s="237">
        <v>0</v>
      </c>
      <c r="I79" s="183"/>
      <c r="J79" s="237">
        <v>0</v>
      </c>
      <c r="K79" s="183"/>
      <c r="L79" s="237">
        <v>0</v>
      </c>
      <c r="M79" s="183"/>
      <c r="N79" s="237">
        <v>0</v>
      </c>
      <c r="O79" s="183"/>
      <c r="P79" s="237">
        <v>0</v>
      </c>
      <c r="Q79" s="237">
        <v>0</v>
      </c>
      <c r="R79" s="183"/>
      <c r="S79" s="237">
        <v>0</v>
      </c>
      <c r="T79" s="183"/>
      <c r="U79" s="237">
        <v>0</v>
      </c>
      <c r="V79" s="183"/>
      <c r="W79" s="237">
        <v>0</v>
      </c>
    </row>
    <row r="80" spans="1:23">
      <c r="A80" s="237">
        <v>76</v>
      </c>
      <c r="B80" s="237">
        <v>0</v>
      </c>
      <c r="C80" s="237">
        <v>0</v>
      </c>
      <c r="D80" s="183"/>
      <c r="E80" s="237">
        <v>0</v>
      </c>
      <c r="F80" s="237">
        <v>0</v>
      </c>
      <c r="G80" s="183"/>
      <c r="H80" s="237">
        <v>0</v>
      </c>
      <c r="I80" s="183"/>
      <c r="J80" s="237">
        <v>0</v>
      </c>
      <c r="K80" s="183"/>
      <c r="L80" s="237">
        <v>0</v>
      </c>
      <c r="M80" s="183"/>
      <c r="N80" s="237">
        <v>0</v>
      </c>
      <c r="O80" s="183"/>
      <c r="P80" s="237">
        <v>0</v>
      </c>
      <c r="Q80" s="237">
        <v>0</v>
      </c>
      <c r="R80" s="183"/>
      <c r="S80" s="237">
        <v>0</v>
      </c>
      <c r="T80" s="183"/>
      <c r="U80" s="237">
        <v>0</v>
      </c>
      <c r="V80" s="183"/>
      <c r="W80" s="237">
        <v>0</v>
      </c>
    </row>
    <row r="81" spans="1:23">
      <c r="A81" s="237">
        <v>77</v>
      </c>
      <c r="B81" s="237">
        <v>2974</v>
      </c>
      <c r="C81" s="237">
        <v>3038</v>
      </c>
      <c r="D81" s="183"/>
      <c r="E81" s="237">
        <v>3065</v>
      </c>
      <c r="F81" s="237">
        <v>3117</v>
      </c>
      <c r="G81" s="183"/>
      <c r="H81" s="237">
        <v>3117</v>
      </c>
      <c r="I81" s="183"/>
      <c r="J81" s="237">
        <v>3117</v>
      </c>
      <c r="K81" s="183"/>
      <c r="L81" s="237">
        <v>3117</v>
      </c>
      <c r="M81" s="183"/>
      <c r="N81" s="237">
        <v>3117</v>
      </c>
      <c r="O81" s="183"/>
      <c r="P81" s="237">
        <v>3117</v>
      </c>
      <c r="Q81" s="237">
        <v>3117</v>
      </c>
      <c r="R81" s="183"/>
      <c r="S81" s="237">
        <v>3117</v>
      </c>
      <c r="T81" s="183"/>
      <c r="U81" s="237">
        <v>3117</v>
      </c>
      <c r="V81" s="183"/>
      <c r="W81" s="237">
        <v>37130</v>
      </c>
    </row>
    <row r="82" spans="1:23">
      <c r="A82" s="237">
        <v>78</v>
      </c>
      <c r="B82" s="237">
        <v>0</v>
      </c>
      <c r="C82" s="237">
        <v>0</v>
      </c>
      <c r="D82" s="183"/>
      <c r="E82" s="237">
        <v>0</v>
      </c>
      <c r="F82" s="237">
        <v>0</v>
      </c>
      <c r="G82" s="183"/>
      <c r="H82" s="237">
        <v>0</v>
      </c>
      <c r="I82" s="183"/>
      <c r="J82" s="237">
        <v>0</v>
      </c>
      <c r="K82" s="183"/>
      <c r="L82" s="237">
        <v>0</v>
      </c>
      <c r="M82" s="183"/>
      <c r="N82" s="237">
        <v>0</v>
      </c>
      <c r="O82" s="183"/>
      <c r="P82" s="237">
        <v>0</v>
      </c>
      <c r="Q82" s="237">
        <v>0</v>
      </c>
      <c r="R82" s="183"/>
      <c r="S82" s="237">
        <v>0</v>
      </c>
      <c r="T82" s="183"/>
      <c r="U82" s="237">
        <v>0</v>
      </c>
      <c r="V82" s="183"/>
      <c r="W82" s="237">
        <v>0</v>
      </c>
    </row>
    <row r="83" spans="1:23">
      <c r="A83" s="237">
        <v>79</v>
      </c>
      <c r="B83" s="237">
        <v>0</v>
      </c>
      <c r="C83" s="237">
        <v>0</v>
      </c>
      <c r="D83" s="183"/>
      <c r="E83" s="237">
        <v>0</v>
      </c>
      <c r="F83" s="237">
        <v>0</v>
      </c>
      <c r="G83" s="183"/>
      <c r="H83" s="237">
        <v>0</v>
      </c>
      <c r="I83" s="183"/>
      <c r="J83" s="237">
        <v>0</v>
      </c>
      <c r="K83" s="183"/>
      <c r="L83" s="237">
        <v>0</v>
      </c>
      <c r="M83" s="183"/>
      <c r="N83" s="237">
        <v>0</v>
      </c>
      <c r="O83" s="183"/>
      <c r="P83" s="237">
        <v>0</v>
      </c>
      <c r="Q83" s="237">
        <v>0</v>
      </c>
      <c r="R83" s="183"/>
      <c r="S83" s="237">
        <v>0</v>
      </c>
      <c r="T83" s="183"/>
      <c r="U83" s="237">
        <v>0</v>
      </c>
      <c r="V83" s="183"/>
      <c r="W83" s="237">
        <v>0</v>
      </c>
    </row>
    <row r="84" spans="1:23">
      <c r="A84" s="237">
        <v>80</v>
      </c>
      <c r="B84" s="237">
        <v>0</v>
      </c>
      <c r="C84" s="237">
        <v>0</v>
      </c>
      <c r="D84" s="183"/>
      <c r="E84" s="237">
        <v>0</v>
      </c>
      <c r="F84" s="237">
        <v>0</v>
      </c>
      <c r="G84" s="183"/>
      <c r="H84" s="237">
        <v>0</v>
      </c>
      <c r="I84" s="183"/>
      <c r="J84" s="237">
        <v>0</v>
      </c>
      <c r="K84" s="183"/>
      <c r="L84" s="237">
        <v>0</v>
      </c>
      <c r="M84" s="183"/>
      <c r="N84" s="237">
        <v>0</v>
      </c>
      <c r="O84" s="183"/>
      <c r="P84" s="237">
        <v>0</v>
      </c>
      <c r="Q84" s="237">
        <v>0</v>
      </c>
      <c r="R84" s="183"/>
      <c r="S84" s="237">
        <v>0</v>
      </c>
      <c r="T84" s="183"/>
      <c r="U84" s="237">
        <v>0</v>
      </c>
      <c r="V84" s="183"/>
      <c r="W84" s="237">
        <v>0</v>
      </c>
    </row>
    <row r="85" spans="1:23">
      <c r="A85" s="237">
        <v>81</v>
      </c>
      <c r="B85" s="237">
        <v>14850</v>
      </c>
      <c r="C85" s="237">
        <v>14850</v>
      </c>
      <c r="D85" s="183"/>
      <c r="E85" s="237">
        <v>14850</v>
      </c>
      <c r="F85" s="237">
        <v>14850</v>
      </c>
      <c r="G85" s="183"/>
      <c r="H85" s="237">
        <v>14850</v>
      </c>
      <c r="I85" s="183"/>
      <c r="J85" s="237">
        <v>15003</v>
      </c>
      <c r="K85" s="183"/>
      <c r="L85" s="237">
        <v>15003</v>
      </c>
      <c r="M85" s="183"/>
      <c r="N85" s="237">
        <v>15210</v>
      </c>
      <c r="O85" s="183"/>
      <c r="P85" s="237">
        <v>15210</v>
      </c>
      <c r="Q85" s="237">
        <v>15210</v>
      </c>
      <c r="R85" s="183"/>
      <c r="S85" s="237">
        <v>15210</v>
      </c>
      <c r="T85" s="183"/>
      <c r="U85" s="237">
        <v>15210</v>
      </c>
      <c r="V85" s="183"/>
      <c r="W85" s="237">
        <v>180306</v>
      </c>
    </row>
    <row r="86" spans="1:23">
      <c r="A86" s="237">
        <v>82</v>
      </c>
      <c r="B86" s="237">
        <v>5555</v>
      </c>
      <c r="C86" s="237">
        <v>5555</v>
      </c>
      <c r="D86" s="183"/>
      <c r="E86" s="237">
        <v>5555</v>
      </c>
      <c r="F86" s="237">
        <v>5555</v>
      </c>
      <c r="G86" s="183"/>
      <c r="H86" s="237">
        <v>5555</v>
      </c>
      <c r="I86" s="183"/>
      <c r="J86" s="237">
        <v>5555</v>
      </c>
      <c r="K86" s="183"/>
      <c r="L86" s="237">
        <v>5555</v>
      </c>
      <c r="M86" s="183"/>
      <c r="N86" s="237">
        <v>5555</v>
      </c>
      <c r="O86" s="183"/>
      <c r="P86" s="237">
        <v>5555</v>
      </c>
      <c r="Q86" s="237">
        <v>5243</v>
      </c>
      <c r="R86" s="183"/>
      <c r="S86" s="237">
        <v>5402</v>
      </c>
      <c r="T86" s="183"/>
      <c r="U86" s="237">
        <v>5402</v>
      </c>
      <c r="V86" s="183"/>
      <c r="W86" s="237">
        <v>66042</v>
      </c>
    </row>
    <row r="87" spans="1:23">
      <c r="A87" s="237">
        <v>83</v>
      </c>
      <c r="B87" s="237">
        <v>1400</v>
      </c>
      <c r="C87" s="237">
        <v>3196</v>
      </c>
      <c r="D87" s="183"/>
      <c r="E87" s="237">
        <v>3196</v>
      </c>
      <c r="F87" s="237">
        <v>1754</v>
      </c>
      <c r="G87" s="183"/>
      <c r="H87" s="237">
        <v>1754</v>
      </c>
      <c r="I87" s="183"/>
      <c r="J87" s="237">
        <v>1754</v>
      </c>
      <c r="K87" s="183"/>
      <c r="L87" s="237">
        <v>1754</v>
      </c>
      <c r="M87" s="183"/>
      <c r="N87" s="237">
        <v>1754</v>
      </c>
      <c r="O87" s="183"/>
      <c r="P87" s="237">
        <v>1754</v>
      </c>
      <c r="Q87" s="237">
        <v>1754</v>
      </c>
      <c r="R87" s="183"/>
      <c r="S87" s="237">
        <v>1754</v>
      </c>
      <c r="T87" s="183"/>
      <c r="U87" s="237">
        <v>1754</v>
      </c>
      <c r="V87" s="183"/>
      <c r="W87" s="237">
        <v>23578</v>
      </c>
    </row>
    <row r="88" spans="1:23">
      <c r="A88" s="237">
        <v>84</v>
      </c>
      <c r="B88" s="237">
        <v>4710</v>
      </c>
      <c r="C88" s="237">
        <v>4735</v>
      </c>
      <c r="D88" s="183"/>
      <c r="E88" s="237">
        <v>4735</v>
      </c>
      <c r="F88" s="237">
        <v>4793</v>
      </c>
      <c r="G88" s="183"/>
      <c r="H88" s="237">
        <v>4793</v>
      </c>
      <c r="I88" s="183"/>
      <c r="J88" s="237">
        <v>4802</v>
      </c>
      <c r="K88" s="183"/>
      <c r="L88" s="237">
        <v>4802</v>
      </c>
      <c r="M88" s="183"/>
      <c r="N88" s="237">
        <v>4802</v>
      </c>
      <c r="O88" s="183"/>
      <c r="P88" s="237">
        <v>4802</v>
      </c>
      <c r="Q88" s="237">
        <v>4548</v>
      </c>
      <c r="R88" s="183"/>
      <c r="S88" s="237">
        <v>4548</v>
      </c>
      <c r="T88" s="183"/>
      <c r="U88" s="237">
        <v>4548</v>
      </c>
      <c r="V88" s="183"/>
      <c r="W88" s="237">
        <v>56618</v>
      </c>
    </row>
    <row r="89" spans="1:23">
      <c r="A89" s="237">
        <v>85</v>
      </c>
      <c r="B89" s="237">
        <v>757117</v>
      </c>
      <c r="C89" s="237">
        <v>754237</v>
      </c>
      <c r="D89" s="237">
        <v>22729</v>
      </c>
      <c r="E89" s="237">
        <v>760504</v>
      </c>
      <c r="F89" s="237">
        <v>762142</v>
      </c>
      <c r="G89" s="237">
        <v>8719</v>
      </c>
      <c r="H89" s="237">
        <v>775132</v>
      </c>
      <c r="I89" s="237">
        <v>2427</v>
      </c>
      <c r="J89" s="237">
        <v>757060</v>
      </c>
      <c r="K89" s="237">
        <v>16895</v>
      </c>
      <c r="L89" s="237">
        <v>745053</v>
      </c>
      <c r="M89" s="237">
        <v>7410</v>
      </c>
      <c r="N89" s="237">
        <v>739425</v>
      </c>
      <c r="O89" s="237">
        <v>13898</v>
      </c>
      <c r="P89" s="237">
        <v>738026</v>
      </c>
      <c r="Q89" s="237">
        <v>737719</v>
      </c>
      <c r="R89" s="237">
        <v>18831</v>
      </c>
      <c r="S89" s="237">
        <v>739458</v>
      </c>
      <c r="T89" s="237">
        <v>1196</v>
      </c>
      <c r="U89" s="237">
        <v>716547</v>
      </c>
      <c r="V89" s="237">
        <v>6638</v>
      </c>
      <c r="W89" s="237">
        <v>9081163</v>
      </c>
    </row>
    <row r="90" spans="1:23">
      <c r="A90" s="394"/>
    </row>
  </sheetData>
  <mergeCells count="2">
    <mergeCell ref="A1:W1"/>
    <mergeCell ref="A2:W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70"/>
  <sheetViews>
    <sheetView workbookViewId="0">
      <selection sqref="A1:M1"/>
    </sheetView>
  </sheetViews>
  <sheetFormatPr defaultRowHeight="14.4"/>
  <sheetData>
    <row r="1" spans="1:13">
      <c r="A1" s="550" t="s">
        <v>4044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</row>
    <row r="2" spans="1:13">
      <c r="A2" s="655" t="s">
        <v>3969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7"/>
    </row>
    <row r="3" spans="1:13">
      <c r="A3" s="642" t="s">
        <v>2172</v>
      </c>
      <c r="B3" s="642" t="s">
        <v>3970</v>
      </c>
      <c r="C3" s="642" t="s">
        <v>2689</v>
      </c>
      <c r="D3" s="642" t="s">
        <v>1255</v>
      </c>
      <c r="E3" s="642" t="s">
        <v>2017</v>
      </c>
      <c r="F3" s="655" t="s">
        <v>2753</v>
      </c>
      <c r="G3" s="656"/>
      <c r="H3" s="656"/>
      <c r="I3" s="656"/>
      <c r="J3" s="657"/>
      <c r="K3" s="642" t="s">
        <v>2693</v>
      </c>
      <c r="L3" s="642" t="s">
        <v>2694</v>
      </c>
      <c r="M3" s="642" t="s">
        <v>5</v>
      </c>
    </row>
    <row r="4" spans="1:13" ht="21.6">
      <c r="A4" s="643"/>
      <c r="B4" s="643"/>
      <c r="C4" s="643"/>
      <c r="D4" s="643"/>
      <c r="E4" s="643"/>
      <c r="F4" s="385" t="s">
        <v>3971</v>
      </c>
      <c r="G4" s="385" t="s">
        <v>3972</v>
      </c>
      <c r="H4" s="385" t="s">
        <v>3973</v>
      </c>
      <c r="I4" s="385" t="s">
        <v>3974</v>
      </c>
      <c r="J4" s="385" t="s">
        <v>204</v>
      </c>
      <c r="K4" s="643"/>
      <c r="L4" s="643"/>
      <c r="M4" s="643"/>
    </row>
    <row r="5" spans="1:13">
      <c r="A5" s="385">
        <v>1</v>
      </c>
      <c r="B5" s="385">
        <v>2</v>
      </c>
      <c r="C5" s="385">
        <v>3</v>
      </c>
      <c r="D5" s="385">
        <v>4</v>
      </c>
      <c r="E5" s="385">
        <v>5</v>
      </c>
      <c r="F5" s="385">
        <v>6</v>
      </c>
      <c r="G5" s="385">
        <v>7</v>
      </c>
      <c r="H5" s="385">
        <v>8</v>
      </c>
      <c r="I5" s="385">
        <v>9</v>
      </c>
      <c r="J5" s="385">
        <v>10</v>
      </c>
      <c r="K5" s="385">
        <v>11</v>
      </c>
      <c r="L5" s="385">
        <v>12</v>
      </c>
      <c r="M5" s="385">
        <v>13</v>
      </c>
    </row>
    <row r="6" spans="1:13" ht="31.8">
      <c r="A6" s="323">
        <v>1</v>
      </c>
      <c r="B6" s="264" t="s">
        <v>3975</v>
      </c>
      <c r="C6" s="264" t="s">
        <v>3976</v>
      </c>
      <c r="D6" s="264" t="s">
        <v>3977</v>
      </c>
      <c r="E6" s="264" t="s">
        <v>3978</v>
      </c>
      <c r="F6" s="323">
        <v>1725</v>
      </c>
      <c r="G6" s="323">
        <v>0</v>
      </c>
      <c r="H6" s="264"/>
      <c r="I6" s="323">
        <v>1250</v>
      </c>
      <c r="J6" s="323">
        <v>2975</v>
      </c>
      <c r="K6" s="264"/>
      <c r="L6" s="264"/>
      <c r="M6" s="264"/>
    </row>
    <row r="7" spans="1:13" ht="31.8">
      <c r="A7" s="264"/>
      <c r="B7" s="385" t="s">
        <v>2896</v>
      </c>
      <c r="C7" s="264" t="s">
        <v>3979</v>
      </c>
      <c r="D7" s="264" t="s">
        <v>3980</v>
      </c>
      <c r="E7" s="264"/>
      <c r="F7" s="323">
        <v>650</v>
      </c>
      <c r="G7" s="264"/>
      <c r="H7" s="264"/>
      <c r="I7" s="323">
        <v>900</v>
      </c>
      <c r="J7" s="323">
        <v>1550</v>
      </c>
      <c r="K7" s="264"/>
      <c r="L7" s="264"/>
      <c r="M7" s="264"/>
    </row>
    <row r="8" spans="1:13" ht="52.2">
      <c r="A8" s="264"/>
      <c r="B8" s="264" t="s">
        <v>1453</v>
      </c>
      <c r="C8" s="264" t="s">
        <v>3979</v>
      </c>
      <c r="D8" s="264" t="s">
        <v>3981</v>
      </c>
      <c r="E8" s="264"/>
      <c r="F8" s="323">
        <v>4400</v>
      </c>
      <c r="G8" s="264"/>
      <c r="H8" s="264"/>
      <c r="I8" s="323">
        <v>0</v>
      </c>
      <c r="J8" s="323">
        <v>4400</v>
      </c>
      <c r="K8" s="264"/>
      <c r="L8" s="264"/>
      <c r="M8" s="264"/>
    </row>
    <row r="9" spans="1:13" ht="103.2">
      <c r="A9" s="259"/>
      <c r="B9" s="264" t="s">
        <v>3982</v>
      </c>
      <c r="C9" s="264" t="s">
        <v>3983</v>
      </c>
      <c r="D9" s="264" t="s">
        <v>3984</v>
      </c>
      <c r="E9" s="264"/>
      <c r="F9" s="259"/>
      <c r="G9" s="259"/>
      <c r="H9" s="263">
        <v>10419</v>
      </c>
      <c r="I9" s="259"/>
      <c r="J9" s="263">
        <v>10419</v>
      </c>
      <c r="K9" s="259"/>
      <c r="L9" s="259"/>
      <c r="M9" s="259"/>
    </row>
    <row r="10" spans="1:13" ht="31.8">
      <c r="A10" s="264"/>
      <c r="B10" s="264" t="s">
        <v>3985</v>
      </c>
      <c r="C10" s="264" t="s">
        <v>3986</v>
      </c>
      <c r="D10" s="264" t="s">
        <v>3987</v>
      </c>
      <c r="E10" s="264"/>
      <c r="F10" s="323">
        <v>2250</v>
      </c>
      <c r="G10" s="264"/>
      <c r="H10" s="264"/>
      <c r="I10" s="264"/>
      <c r="J10" s="323">
        <v>2250</v>
      </c>
      <c r="K10" s="264"/>
      <c r="L10" s="264"/>
      <c r="M10" s="264"/>
    </row>
    <row r="11" spans="1:13" ht="31.8">
      <c r="A11" s="264"/>
      <c r="B11" s="264" t="s">
        <v>3176</v>
      </c>
      <c r="C11" s="264" t="s">
        <v>3988</v>
      </c>
      <c r="D11" s="264" t="s">
        <v>3987</v>
      </c>
      <c r="E11" s="264"/>
      <c r="F11" s="323">
        <v>975</v>
      </c>
      <c r="G11" s="323">
        <v>1900</v>
      </c>
      <c r="H11" s="264"/>
      <c r="I11" s="264"/>
      <c r="J11" s="323">
        <v>2875</v>
      </c>
      <c r="K11" s="264"/>
      <c r="L11" s="264"/>
      <c r="M11" s="264"/>
    </row>
    <row r="12" spans="1:13" ht="31.8">
      <c r="A12" s="264"/>
      <c r="B12" s="264" t="s">
        <v>3989</v>
      </c>
      <c r="C12" s="264" t="s">
        <v>3990</v>
      </c>
      <c r="D12" s="264" t="s">
        <v>3991</v>
      </c>
      <c r="E12" s="264" t="s">
        <v>3992</v>
      </c>
      <c r="F12" s="323">
        <v>0</v>
      </c>
      <c r="G12" s="323">
        <v>0</v>
      </c>
      <c r="H12" s="264"/>
      <c r="I12" s="323">
        <v>50</v>
      </c>
      <c r="J12" s="323">
        <v>50</v>
      </c>
      <c r="K12" s="264"/>
      <c r="L12" s="264"/>
      <c r="M12" s="264"/>
    </row>
    <row r="13" spans="1:13">
      <c r="A13" s="264"/>
      <c r="B13" s="264"/>
      <c r="C13" s="260" t="s">
        <v>12</v>
      </c>
      <c r="D13" s="264"/>
      <c r="E13" s="264"/>
      <c r="F13" s="264"/>
      <c r="G13" s="264"/>
      <c r="H13" s="264"/>
      <c r="I13" s="264"/>
      <c r="J13" s="387">
        <v>24519</v>
      </c>
      <c r="K13" s="387">
        <v>20000</v>
      </c>
      <c r="L13" s="387">
        <v>4519</v>
      </c>
      <c r="M13" s="264"/>
    </row>
    <row r="14" spans="1:13" ht="31.8">
      <c r="A14" s="323">
        <v>2</v>
      </c>
      <c r="B14" s="264" t="s">
        <v>3975</v>
      </c>
      <c r="C14" s="264" t="s">
        <v>3993</v>
      </c>
      <c r="D14" s="264" t="s">
        <v>3977</v>
      </c>
      <c r="E14" s="264" t="s">
        <v>3994</v>
      </c>
      <c r="F14" s="323">
        <v>1500</v>
      </c>
      <c r="G14" s="323">
        <v>0</v>
      </c>
      <c r="H14" s="264"/>
      <c r="I14" s="323">
        <v>1250</v>
      </c>
      <c r="J14" s="323">
        <v>2750</v>
      </c>
      <c r="K14" s="264"/>
      <c r="L14" s="264"/>
      <c r="M14" s="264"/>
    </row>
    <row r="15" spans="1:13" ht="52.2">
      <c r="A15" s="264"/>
      <c r="B15" s="264" t="s">
        <v>1453</v>
      </c>
      <c r="C15" s="264" t="s">
        <v>3993</v>
      </c>
      <c r="D15" s="264" t="s">
        <v>3981</v>
      </c>
      <c r="E15" s="264"/>
      <c r="F15" s="323">
        <v>5400</v>
      </c>
      <c r="G15" s="264"/>
      <c r="H15" s="264"/>
      <c r="I15" s="323">
        <v>0</v>
      </c>
      <c r="J15" s="323">
        <v>5400</v>
      </c>
      <c r="K15" s="264"/>
      <c r="L15" s="264"/>
      <c r="M15" s="264"/>
    </row>
    <row r="16" spans="1:13" ht="31.8">
      <c r="A16" s="264"/>
      <c r="B16" s="264" t="s">
        <v>3995</v>
      </c>
      <c r="C16" s="264" t="s">
        <v>3993</v>
      </c>
      <c r="D16" s="264" t="s">
        <v>3996</v>
      </c>
      <c r="E16" s="264"/>
      <c r="F16" s="323">
        <v>2075</v>
      </c>
      <c r="G16" s="264"/>
      <c r="H16" s="264"/>
      <c r="I16" s="323">
        <v>1100</v>
      </c>
      <c r="J16" s="323">
        <v>3175</v>
      </c>
      <c r="K16" s="264"/>
      <c r="L16" s="264"/>
      <c r="M16" s="264"/>
    </row>
    <row r="17" spans="1:13" ht="21.6">
      <c r="A17" s="264"/>
      <c r="B17" s="264" t="s">
        <v>3176</v>
      </c>
      <c r="C17" s="264" t="s">
        <v>3997</v>
      </c>
      <c r="D17" s="264" t="s">
        <v>3987</v>
      </c>
      <c r="E17" s="264"/>
      <c r="F17" s="323">
        <v>775</v>
      </c>
      <c r="G17" s="323">
        <v>1900</v>
      </c>
      <c r="H17" s="264"/>
      <c r="I17" s="264"/>
      <c r="J17" s="323">
        <v>2675</v>
      </c>
      <c r="K17" s="264"/>
      <c r="L17" s="264"/>
      <c r="M17" s="264"/>
    </row>
    <row r="18" spans="1:13" ht="21.6">
      <c r="A18" s="264"/>
      <c r="B18" s="264" t="s">
        <v>3985</v>
      </c>
      <c r="C18" s="264" t="s">
        <v>3997</v>
      </c>
      <c r="D18" s="264" t="s">
        <v>3987</v>
      </c>
      <c r="E18" s="264"/>
      <c r="F18" s="323">
        <v>1950</v>
      </c>
      <c r="G18" s="264"/>
      <c r="H18" s="264"/>
      <c r="I18" s="264"/>
      <c r="J18" s="323">
        <v>1950</v>
      </c>
      <c r="K18" s="264"/>
      <c r="L18" s="264"/>
      <c r="M18" s="264"/>
    </row>
    <row r="19" spans="1:13" ht="31.8">
      <c r="A19" s="264"/>
      <c r="B19" s="264" t="s">
        <v>3998</v>
      </c>
      <c r="C19" s="264" t="s">
        <v>3997</v>
      </c>
      <c r="D19" s="264" t="s">
        <v>3999</v>
      </c>
      <c r="E19" s="264"/>
      <c r="F19" s="323">
        <v>800</v>
      </c>
      <c r="G19" s="264"/>
      <c r="H19" s="264"/>
      <c r="I19" s="264"/>
      <c r="J19" s="323">
        <v>800</v>
      </c>
      <c r="K19" s="264"/>
      <c r="L19" s="264"/>
      <c r="M19" s="264"/>
    </row>
    <row r="20" spans="1:13" ht="103.2">
      <c r="A20" s="259"/>
      <c r="B20" s="264" t="s">
        <v>3982</v>
      </c>
      <c r="C20" s="264" t="s">
        <v>3997</v>
      </c>
      <c r="D20" s="264" t="s">
        <v>3984</v>
      </c>
      <c r="E20" s="264"/>
      <c r="F20" s="259"/>
      <c r="G20" s="259"/>
      <c r="H20" s="263">
        <v>7867</v>
      </c>
      <c r="I20" s="259"/>
      <c r="J20" s="263">
        <v>7867</v>
      </c>
      <c r="K20" s="259"/>
      <c r="L20" s="259"/>
      <c r="M20" s="259"/>
    </row>
    <row r="21" spans="1:13">
      <c r="A21" s="259"/>
      <c r="B21" s="264"/>
      <c r="C21" s="260" t="s">
        <v>12</v>
      </c>
      <c r="D21" s="264"/>
      <c r="E21" s="264"/>
      <c r="F21" s="259"/>
      <c r="G21" s="259"/>
      <c r="H21" s="259"/>
      <c r="I21" s="259"/>
      <c r="J21" s="388">
        <v>24617</v>
      </c>
      <c r="K21" s="388">
        <v>20000</v>
      </c>
      <c r="L21" s="388">
        <v>4617</v>
      </c>
      <c r="M21" s="259"/>
    </row>
    <row r="22" spans="1:13" ht="31.8">
      <c r="A22" s="323">
        <v>3</v>
      </c>
      <c r="B22" s="264" t="s">
        <v>4000</v>
      </c>
      <c r="C22" s="264" t="s">
        <v>4001</v>
      </c>
      <c r="D22" s="264" t="s">
        <v>3999</v>
      </c>
      <c r="E22" s="264"/>
      <c r="F22" s="323">
        <v>1500</v>
      </c>
      <c r="G22" s="264"/>
      <c r="H22" s="264"/>
      <c r="I22" s="323">
        <v>2600</v>
      </c>
      <c r="J22" s="323">
        <v>4100</v>
      </c>
      <c r="K22" s="264"/>
      <c r="L22" s="264"/>
      <c r="M22" s="264"/>
    </row>
    <row r="23" spans="1:13" ht="31.8">
      <c r="A23" s="264"/>
      <c r="B23" s="264" t="s">
        <v>4002</v>
      </c>
      <c r="C23" s="264" t="s">
        <v>4001</v>
      </c>
      <c r="D23" s="264" t="s">
        <v>4003</v>
      </c>
      <c r="E23" s="264" t="s">
        <v>4004</v>
      </c>
      <c r="F23" s="264"/>
      <c r="G23" s="264"/>
      <c r="H23" s="264"/>
      <c r="I23" s="323">
        <v>100</v>
      </c>
      <c r="J23" s="323">
        <v>100</v>
      </c>
      <c r="K23" s="264"/>
      <c r="L23" s="264"/>
      <c r="M23" s="264"/>
    </row>
    <row r="24" spans="1:13" ht="42">
      <c r="A24" s="264"/>
      <c r="B24" s="264" t="s">
        <v>4005</v>
      </c>
      <c r="C24" s="264" t="s">
        <v>4001</v>
      </c>
      <c r="D24" s="264" t="s">
        <v>4006</v>
      </c>
      <c r="E24" s="264"/>
      <c r="F24" s="264"/>
      <c r="G24" s="264"/>
      <c r="H24" s="323">
        <v>13454</v>
      </c>
      <c r="I24" s="323">
        <v>0</v>
      </c>
      <c r="J24" s="323">
        <v>13454</v>
      </c>
      <c r="K24" s="264"/>
      <c r="L24" s="264"/>
      <c r="M24" s="264"/>
    </row>
    <row r="25" spans="1:13" ht="42">
      <c r="A25" s="264"/>
      <c r="B25" s="264" t="s">
        <v>4007</v>
      </c>
      <c r="C25" s="264" t="s">
        <v>4001</v>
      </c>
      <c r="D25" s="264" t="s">
        <v>4008</v>
      </c>
      <c r="E25" s="264"/>
      <c r="F25" s="323">
        <v>1500</v>
      </c>
      <c r="G25" s="264"/>
      <c r="H25" s="264"/>
      <c r="I25" s="264"/>
      <c r="J25" s="323">
        <v>1500</v>
      </c>
      <c r="K25" s="264"/>
      <c r="L25" s="264"/>
      <c r="M25" s="264"/>
    </row>
    <row r="26" spans="1:13" ht="103.2">
      <c r="A26" s="264"/>
      <c r="B26" s="264" t="s">
        <v>3982</v>
      </c>
      <c r="C26" s="264" t="s">
        <v>4001</v>
      </c>
      <c r="D26" s="264" t="s">
        <v>3984</v>
      </c>
      <c r="E26" s="264"/>
      <c r="F26" s="264"/>
      <c r="G26" s="264"/>
      <c r="H26" s="323">
        <v>13454</v>
      </c>
      <c r="I26" s="264"/>
      <c r="J26" s="323">
        <v>13454</v>
      </c>
      <c r="K26" s="264"/>
      <c r="L26" s="264"/>
      <c r="M26" s="264"/>
    </row>
    <row r="27" spans="1:13" ht="21.6">
      <c r="A27" s="264"/>
      <c r="B27" s="264" t="s">
        <v>4009</v>
      </c>
      <c r="C27" s="264" t="s">
        <v>4010</v>
      </c>
      <c r="D27" s="264" t="s">
        <v>4011</v>
      </c>
      <c r="E27" s="264"/>
      <c r="F27" s="323">
        <v>500</v>
      </c>
      <c r="G27" s="264"/>
      <c r="H27" s="264"/>
      <c r="I27" s="264"/>
      <c r="J27" s="323">
        <v>500</v>
      </c>
      <c r="K27" s="264"/>
      <c r="L27" s="264"/>
      <c r="M27" s="264"/>
    </row>
    <row r="28" spans="1:13" ht="31.8">
      <c r="A28" s="264"/>
      <c r="B28" s="264" t="s">
        <v>4012</v>
      </c>
      <c r="C28" s="264" t="s">
        <v>4010</v>
      </c>
      <c r="D28" s="264" t="s">
        <v>3999</v>
      </c>
      <c r="E28" s="264"/>
      <c r="F28" s="323">
        <v>900</v>
      </c>
      <c r="G28" s="264"/>
      <c r="H28" s="264"/>
      <c r="I28" s="264"/>
      <c r="J28" s="323">
        <v>900</v>
      </c>
      <c r="K28" s="264"/>
      <c r="L28" s="264"/>
      <c r="M28" s="264"/>
    </row>
    <row r="29" spans="1:13" ht="21.6">
      <c r="A29" s="264"/>
      <c r="B29" s="264" t="s">
        <v>4013</v>
      </c>
      <c r="C29" s="264" t="s">
        <v>4010</v>
      </c>
      <c r="D29" s="264" t="s">
        <v>4014</v>
      </c>
      <c r="E29" s="264" t="s">
        <v>4015</v>
      </c>
      <c r="F29" s="323">
        <v>1500</v>
      </c>
      <c r="G29" s="264"/>
      <c r="H29" s="264"/>
      <c r="I29" s="323">
        <v>1950</v>
      </c>
      <c r="J29" s="323">
        <v>3450</v>
      </c>
      <c r="K29" s="264"/>
      <c r="L29" s="264"/>
      <c r="M29" s="264"/>
    </row>
    <row r="30" spans="1:13">
      <c r="A30" s="264"/>
      <c r="B30" s="264"/>
      <c r="C30" s="260" t="s">
        <v>12</v>
      </c>
      <c r="D30" s="264"/>
      <c r="E30" s="264"/>
      <c r="F30" s="264"/>
      <c r="G30" s="264"/>
      <c r="H30" s="264"/>
      <c r="I30" s="264"/>
      <c r="J30" s="387">
        <v>37458</v>
      </c>
      <c r="K30" s="387">
        <v>20000</v>
      </c>
      <c r="L30" s="387">
        <v>17458</v>
      </c>
      <c r="M30" s="264"/>
    </row>
    <row r="31" spans="1:13" ht="21.6">
      <c r="A31" s="323">
        <v>4</v>
      </c>
      <c r="B31" s="264" t="s">
        <v>4016</v>
      </c>
      <c r="C31" s="264" t="s">
        <v>4017</v>
      </c>
      <c r="D31" s="264" t="s">
        <v>4018</v>
      </c>
      <c r="E31" s="264" t="s">
        <v>677</v>
      </c>
      <c r="F31" s="264"/>
      <c r="G31" s="264"/>
      <c r="H31" s="323">
        <v>25750</v>
      </c>
      <c r="I31" s="264"/>
      <c r="J31" s="323">
        <v>25750</v>
      </c>
      <c r="K31" s="264"/>
      <c r="L31" s="264"/>
      <c r="M31" s="264"/>
    </row>
    <row r="32" spans="1:13">
      <c r="A32" s="264"/>
      <c r="B32" s="264"/>
      <c r="C32" s="260" t="s">
        <v>12</v>
      </c>
      <c r="D32" s="264"/>
      <c r="E32" s="264"/>
      <c r="F32" s="264"/>
      <c r="G32" s="264"/>
      <c r="H32" s="264"/>
      <c r="I32" s="264"/>
      <c r="J32" s="387">
        <v>25750</v>
      </c>
      <c r="K32" s="387">
        <v>20000</v>
      </c>
      <c r="L32" s="387">
        <v>5750</v>
      </c>
      <c r="M32" s="264"/>
    </row>
    <row r="33" spans="1:13" ht="42">
      <c r="A33" s="323">
        <v>5</v>
      </c>
      <c r="B33" s="264" t="s">
        <v>4019</v>
      </c>
      <c r="C33" s="264" t="s">
        <v>4020</v>
      </c>
      <c r="D33" s="264" t="s">
        <v>4021</v>
      </c>
      <c r="E33" s="395">
        <v>40634</v>
      </c>
      <c r="F33" s="264"/>
      <c r="G33" s="264"/>
      <c r="H33" s="323">
        <v>34750</v>
      </c>
      <c r="I33" s="264"/>
      <c r="J33" s="323">
        <v>34750</v>
      </c>
      <c r="K33" s="259"/>
      <c r="L33" s="259"/>
      <c r="M33" s="264"/>
    </row>
    <row r="34" spans="1:13">
      <c r="A34" s="264"/>
      <c r="B34" s="264"/>
      <c r="C34" s="260" t="s">
        <v>12</v>
      </c>
      <c r="D34" s="264"/>
      <c r="E34" s="264"/>
      <c r="F34" s="264"/>
      <c r="G34" s="264"/>
      <c r="H34" s="264"/>
      <c r="I34" s="264"/>
      <c r="J34" s="387">
        <v>34750</v>
      </c>
      <c r="K34" s="387">
        <v>20000</v>
      </c>
      <c r="L34" s="387">
        <v>14750</v>
      </c>
      <c r="M34" s="264"/>
    </row>
    <row r="35" spans="1:13" ht="31.8">
      <c r="A35" s="323">
        <v>6</v>
      </c>
      <c r="B35" s="264" t="s">
        <v>3989</v>
      </c>
      <c r="C35" s="264" t="s">
        <v>4022</v>
      </c>
      <c r="D35" s="264" t="s">
        <v>3991</v>
      </c>
      <c r="E35" s="264" t="s">
        <v>4023</v>
      </c>
      <c r="F35" s="323">
        <v>750</v>
      </c>
      <c r="G35" s="323">
        <v>0</v>
      </c>
      <c r="H35" s="264"/>
      <c r="I35" s="323">
        <v>1850</v>
      </c>
      <c r="J35" s="323">
        <v>2600</v>
      </c>
      <c r="K35" s="264"/>
      <c r="L35" s="264"/>
      <c r="M35" s="264"/>
    </row>
    <row r="36" spans="1:13" ht="21.6">
      <c r="A36" s="264"/>
      <c r="B36" s="264" t="s">
        <v>4024</v>
      </c>
      <c r="C36" s="264" t="s">
        <v>4022</v>
      </c>
      <c r="D36" s="264"/>
      <c r="E36" s="264" t="s">
        <v>1666</v>
      </c>
      <c r="F36" s="323">
        <v>1500</v>
      </c>
      <c r="G36" s="264"/>
      <c r="H36" s="264"/>
      <c r="I36" s="264"/>
      <c r="J36" s="323">
        <v>1500</v>
      </c>
      <c r="K36" s="264"/>
      <c r="L36" s="264"/>
      <c r="M36" s="264"/>
    </row>
    <row r="37" spans="1:13" ht="21.6">
      <c r="A37" s="264"/>
      <c r="B37" s="264" t="s">
        <v>2985</v>
      </c>
      <c r="C37" s="264" t="s">
        <v>4022</v>
      </c>
      <c r="D37" s="264" t="s">
        <v>4003</v>
      </c>
      <c r="E37" s="264" t="s">
        <v>4004</v>
      </c>
      <c r="F37" s="323">
        <v>600</v>
      </c>
      <c r="G37" s="264"/>
      <c r="H37" s="264"/>
      <c r="I37" s="323">
        <v>750</v>
      </c>
      <c r="J37" s="323">
        <v>1350</v>
      </c>
      <c r="K37" s="264"/>
      <c r="L37" s="264"/>
      <c r="M37" s="264"/>
    </row>
    <row r="38" spans="1:13" ht="42">
      <c r="A38" s="264"/>
      <c r="B38" s="264" t="s">
        <v>4007</v>
      </c>
      <c r="C38" s="264" t="s">
        <v>4022</v>
      </c>
      <c r="D38" s="264" t="s">
        <v>4008</v>
      </c>
      <c r="E38" s="264"/>
      <c r="F38" s="323">
        <v>800</v>
      </c>
      <c r="G38" s="264"/>
      <c r="H38" s="264"/>
      <c r="I38" s="264"/>
      <c r="J38" s="323">
        <v>800</v>
      </c>
      <c r="K38" s="264"/>
      <c r="L38" s="264"/>
      <c r="M38" s="264"/>
    </row>
    <row r="39" spans="1:13" ht="31.8">
      <c r="A39" s="264"/>
      <c r="B39" s="264" t="s">
        <v>3061</v>
      </c>
      <c r="C39" s="264" t="s">
        <v>4025</v>
      </c>
      <c r="D39" s="264" t="s">
        <v>3999</v>
      </c>
      <c r="E39" s="264" t="s">
        <v>4026</v>
      </c>
      <c r="F39" s="323">
        <v>1500</v>
      </c>
      <c r="G39" s="264"/>
      <c r="H39" s="264"/>
      <c r="I39" s="323">
        <v>2500</v>
      </c>
      <c r="J39" s="323">
        <v>4000</v>
      </c>
      <c r="K39" s="264"/>
      <c r="L39" s="264"/>
      <c r="M39" s="264"/>
    </row>
    <row r="40" spans="1:13" ht="103.2">
      <c r="A40" s="259"/>
      <c r="B40" s="264" t="s">
        <v>3982</v>
      </c>
      <c r="C40" s="264" t="s">
        <v>4025</v>
      </c>
      <c r="D40" s="264" t="s">
        <v>3984</v>
      </c>
      <c r="E40" s="264"/>
      <c r="F40" s="259"/>
      <c r="G40" s="259"/>
      <c r="H40" s="263">
        <v>13454</v>
      </c>
      <c r="I40" s="259"/>
      <c r="J40" s="263">
        <v>13454</v>
      </c>
      <c r="K40" s="259"/>
      <c r="L40" s="259"/>
      <c r="M40" s="259"/>
    </row>
    <row r="41" spans="1:13" ht="21.6">
      <c r="A41" s="264"/>
      <c r="B41" s="264" t="s">
        <v>4009</v>
      </c>
      <c r="C41" s="264" t="s">
        <v>4022</v>
      </c>
      <c r="D41" s="264" t="s">
        <v>4011</v>
      </c>
      <c r="E41" s="264"/>
      <c r="F41" s="323">
        <v>800</v>
      </c>
      <c r="G41" s="264"/>
      <c r="H41" s="264"/>
      <c r="I41" s="264"/>
      <c r="J41" s="323">
        <v>800</v>
      </c>
      <c r="K41" s="264"/>
      <c r="L41" s="264"/>
      <c r="M41" s="264"/>
    </row>
    <row r="42" spans="1:13" ht="31.8">
      <c r="A42" s="264"/>
      <c r="B42" s="264" t="s">
        <v>4012</v>
      </c>
      <c r="C42" s="264" t="s">
        <v>4022</v>
      </c>
      <c r="D42" s="264" t="s">
        <v>3999</v>
      </c>
      <c r="E42" s="264"/>
      <c r="F42" s="323">
        <v>850</v>
      </c>
      <c r="G42" s="264"/>
      <c r="H42" s="264"/>
      <c r="I42" s="264"/>
      <c r="J42" s="323">
        <v>850</v>
      </c>
      <c r="K42" s="264"/>
      <c r="L42" s="264"/>
      <c r="M42" s="264"/>
    </row>
    <row r="43" spans="1:13" ht="21.6">
      <c r="A43" s="264"/>
      <c r="B43" s="264" t="s">
        <v>4013</v>
      </c>
      <c r="C43" s="264" t="s">
        <v>4022</v>
      </c>
      <c r="D43" s="264" t="s">
        <v>4014</v>
      </c>
      <c r="E43" s="264" t="s">
        <v>4027</v>
      </c>
      <c r="F43" s="323">
        <v>1500</v>
      </c>
      <c r="G43" s="264"/>
      <c r="H43" s="264"/>
      <c r="I43" s="323">
        <v>1450</v>
      </c>
      <c r="J43" s="323">
        <v>2950</v>
      </c>
      <c r="K43" s="264"/>
      <c r="L43" s="264"/>
      <c r="M43" s="264"/>
    </row>
    <row r="44" spans="1:13" ht="31.8">
      <c r="A44" s="264"/>
      <c r="B44" s="264" t="s">
        <v>3533</v>
      </c>
      <c r="C44" s="264" t="s">
        <v>4022</v>
      </c>
      <c r="D44" s="264" t="s">
        <v>3999</v>
      </c>
      <c r="E44" s="264"/>
      <c r="F44" s="323">
        <v>900</v>
      </c>
      <c r="G44" s="264"/>
      <c r="H44" s="264"/>
      <c r="I44" s="264"/>
      <c r="J44" s="323">
        <v>900</v>
      </c>
      <c r="K44" s="264"/>
      <c r="L44" s="264"/>
      <c r="M44" s="264"/>
    </row>
    <row r="45" spans="1:13">
      <c r="A45" s="264"/>
      <c r="B45" s="264"/>
      <c r="C45" s="260" t="s">
        <v>12</v>
      </c>
      <c r="D45" s="264"/>
      <c r="E45" s="264"/>
      <c r="F45" s="264"/>
      <c r="G45" s="264"/>
      <c r="H45" s="264"/>
      <c r="I45" s="264"/>
      <c r="J45" s="387">
        <v>29204</v>
      </c>
      <c r="K45" s="387">
        <v>20000</v>
      </c>
      <c r="L45" s="387">
        <v>9204</v>
      </c>
      <c r="M45" s="264"/>
    </row>
    <row r="46" spans="1:13" ht="31.8">
      <c r="A46" s="323">
        <v>7</v>
      </c>
      <c r="B46" s="264" t="s">
        <v>4016</v>
      </c>
      <c r="C46" s="264" t="s">
        <v>4028</v>
      </c>
      <c r="D46" s="264" t="s">
        <v>4018</v>
      </c>
      <c r="E46" s="264" t="s">
        <v>677</v>
      </c>
      <c r="F46" s="264"/>
      <c r="G46" s="264"/>
      <c r="H46" s="323">
        <v>27000</v>
      </c>
      <c r="I46" s="264"/>
      <c r="J46" s="323">
        <v>27000</v>
      </c>
      <c r="K46" s="264"/>
      <c r="L46" s="264"/>
      <c r="M46" s="264"/>
    </row>
    <row r="47" spans="1:13">
      <c r="A47" s="264"/>
      <c r="B47" s="264"/>
      <c r="C47" s="260" t="s">
        <v>12</v>
      </c>
      <c r="D47" s="264"/>
      <c r="E47" s="264"/>
      <c r="F47" s="264"/>
      <c r="G47" s="264"/>
      <c r="H47" s="264"/>
      <c r="I47" s="264"/>
      <c r="J47" s="387">
        <v>27000</v>
      </c>
      <c r="K47" s="387">
        <v>20000</v>
      </c>
      <c r="L47" s="387">
        <v>7000</v>
      </c>
      <c r="M47" s="264"/>
    </row>
    <row r="48" spans="1:13" ht="31.8">
      <c r="A48" s="323">
        <v>8</v>
      </c>
      <c r="B48" s="264" t="s">
        <v>4016</v>
      </c>
      <c r="C48" s="264" t="s">
        <v>4029</v>
      </c>
      <c r="D48" s="264" t="s">
        <v>4018</v>
      </c>
      <c r="E48" s="264" t="s">
        <v>677</v>
      </c>
      <c r="F48" s="264"/>
      <c r="G48" s="264"/>
      <c r="H48" s="323">
        <v>29250</v>
      </c>
      <c r="I48" s="264"/>
      <c r="J48" s="323">
        <v>29250</v>
      </c>
      <c r="K48" s="264"/>
      <c r="L48" s="264"/>
      <c r="M48" s="264"/>
    </row>
    <row r="49" spans="1:13">
      <c r="A49" s="264"/>
      <c r="B49" s="264"/>
      <c r="C49" s="260" t="s">
        <v>12</v>
      </c>
      <c r="D49" s="264"/>
      <c r="E49" s="264"/>
      <c r="F49" s="264"/>
      <c r="G49" s="264"/>
      <c r="H49" s="264"/>
      <c r="I49" s="264"/>
      <c r="J49" s="387">
        <v>29250</v>
      </c>
      <c r="K49" s="387">
        <v>20000</v>
      </c>
      <c r="L49" s="387">
        <v>9250</v>
      </c>
      <c r="M49" s="264"/>
    </row>
    <row r="50" spans="1:13" ht="31.8">
      <c r="A50" s="323">
        <v>9</v>
      </c>
      <c r="B50" s="264" t="s">
        <v>3975</v>
      </c>
      <c r="C50" s="264" t="s">
        <v>4030</v>
      </c>
      <c r="D50" s="264" t="s">
        <v>3977</v>
      </c>
      <c r="E50" s="264" t="s">
        <v>4031</v>
      </c>
      <c r="F50" s="323">
        <v>775</v>
      </c>
      <c r="G50" s="323">
        <v>0</v>
      </c>
      <c r="H50" s="264"/>
      <c r="I50" s="323">
        <v>1450</v>
      </c>
      <c r="J50" s="323">
        <v>2225</v>
      </c>
      <c r="K50" s="264"/>
      <c r="L50" s="264"/>
      <c r="M50" s="264"/>
    </row>
    <row r="51" spans="1:13" ht="21.6">
      <c r="A51" s="264"/>
      <c r="B51" s="264" t="s">
        <v>4032</v>
      </c>
      <c r="C51" s="264" t="s">
        <v>4030</v>
      </c>
      <c r="D51" s="264"/>
      <c r="E51" s="264" t="s">
        <v>4033</v>
      </c>
      <c r="F51" s="264"/>
      <c r="G51" s="264"/>
      <c r="H51" s="264"/>
      <c r="I51" s="323">
        <v>500</v>
      </c>
      <c r="J51" s="323">
        <v>500</v>
      </c>
      <c r="K51" s="264"/>
      <c r="L51" s="264"/>
      <c r="M51" s="264"/>
    </row>
    <row r="52" spans="1:13" ht="72.599999999999994">
      <c r="A52" s="264"/>
      <c r="B52" s="264" t="s">
        <v>4034</v>
      </c>
      <c r="C52" s="264" t="s">
        <v>4030</v>
      </c>
      <c r="D52" s="264" t="s">
        <v>4035</v>
      </c>
      <c r="E52" s="264"/>
      <c r="F52" s="264"/>
      <c r="G52" s="264"/>
      <c r="H52" s="323">
        <v>7500</v>
      </c>
      <c r="I52" s="264"/>
      <c r="J52" s="323">
        <v>7500</v>
      </c>
      <c r="K52" s="264"/>
      <c r="L52" s="264"/>
      <c r="M52" s="264"/>
    </row>
    <row r="53" spans="1:13" ht="31.8">
      <c r="A53" s="264"/>
      <c r="B53" s="264" t="s">
        <v>3048</v>
      </c>
      <c r="C53" s="264" t="s">
        <v>4030</v>
      </c>
      <c r="D53" s="264" t="s">
        <v>3999</v>
      </c>
      <c r="E53" s="264"/>
      <c r="F53" s="323">
        <v>750</v>
      </c>
      <c r="G53" s="264"/>
      <c r="H53" s="264"/>
      <c r="I53" s="323">
        <v>2100</v>
      </c>
      <c r="J53" s="323">
        <v>2850</v>
      </c>
      <c r="K53" s="264"/>
      <c r="L53" s="264"/>
      <c r="M53" s="264"/>
    </row>
    <row r="54" spans="1:13" ht="31.8">
      <c r="A54" s="264"/>
      <c r="B54" s="264" t="s">
        <v>4036</v>
      </c>
      <c r="C54" s="264" t="s">
        <v>4030</v>
      </c>
      <c r="D54" s="264" t="s">
        <v>3999</v>
      </c>
      <c r="E54" s="264"/>
      <c r="F54" s="264"/>
      <c r="G54" s="264"/>
      <c r="H54" s="264"/>
      <c r="I54" s="323">
        <v>600</v>
      </c>
      <c r="J54" s="323">
        <v>600</v>
      </c>
      <c r="K54" s="264"/>
      <c r="L54" s="264"/>
      <c r="M54" s="264"/>
    </row>
    <row r="55" spans="1:13" ht="31.8">
      <c r="A55" s="264"/>
      <c r="B55" s="264" t="s">
        <v>2996</v>
      </c>
      <c r="C55" s="264" t="s">
        <v>4030</v>
      </c>
      <c r="D55" s="264" t="s">
        <v>3999</v>
      </c>
      <c r="E55" s="264"/>
      <c r="F55" s="323">
        <v>300</v>
      </c>
      <c r="G55" s="264"/>
      <c r="H55" s="264"/>
      <c r="I55" s="264"/>
      <c r="J55" s="323">
        <v>300</v>
      </c>
      <c r="K55" s="264"/>
      <c r="L55" s="264"/>
      <c r="M55" s="264"/>
    </row>
    <row r="56" spans="1:13" ht="21.6">
      <c r="A56" s="264"/>
      <c r="B56" s="264" t="s">
        <v>3176</v>
      </c>
      <c r="C56" s="385" t="s">
        <v>4030</v>
      </c>
      <c r="D56" s="264" t="s">
        <v>3987</v>
      </c>
      <c r="E56" s="264"/>
      <c r="F56" s="323">
        <v>5275</v>
      </c>
      <c r="G56" s="323">
        <v>1900</v>
      </c>
      <c r="H56" s="264"/>
      <c r="I56" s="264"/>
      <c r="J56" s="323">
        <v>7175</v>
      </c>
      <c r="K56" s="264"/>
      <c r="L56" s="264"/>
      <c r="M56" s="264"/>
    </row>
    <row r="57" spans="1:13" ht="31.8">
      <c r="A57" s="264"/>
      <c r="B57" s="264" t="s">
        <v>2729</v>
      </c>
      <c r="C57" s="264" t="s">
        <v>4030</v>
      </c>
      <c r="D57" s="264" t="s">
        <v>3999</v>
      </c>
      <c r="E57" s="264"/>
      <c r="F57" s="323">
        <v>9000</v>
      </c>
      <c r="G57" s="264"/>
      <c r="H57" s="264"/>
      <c r="I57" s="264"/>
      <c r="J57" s="323">
        <v>9000</v>
      </c>
      <c r="K57" s="264"/>
      <c r="L57" s="264"/>
      <c r="M57" s="264"/>
    </row>
    <row r="58" spans="1:13" ht="31.8">
      <c r="A58" s="264"/>
      <c r="B58" s="264" t="s">
        <v>3998</v>
      </c>
      <c r="C58" s="264" t="s">
        <v>4030</v>
      </c>
      <c r="D58" s="264" t="s">
        <v>3999</v>
      </c>
      <c r="E58" s="264"/>
      <c r="F58" s="323">
        <v>10000</v>
      </c>
      <c r="G58" s="264"/>
      <c r="H58" s="264"/>
      <c r="I58" s="264"/>
      <c r="J58" s="323">
        <v>10000</v>
      </c>
      <c r="K58" s="264"/>
      <c r="L58" s="264"/>
      <c r="M58" s="264"/>
    </row>
    <row r="59" spans="1:13">
      <c r="A59" s="264"/>
      <c r="B59" s="264"/>
      <c r="C59" s="260" t="s">
        <v>12</v>
      </c>
      <c r="D59" s="264"/>
      <c r="E59" s="264"/>
      <c r="F59" s="264"/>
      <c r="G59" s="264"/>
      <c r="H59" s="264"/>
      <c r="I59" s="264"/>
      <c r="J59" s="387">
        <v>40150</v>
      </c>
      <c r="K59" s="387">
        <v>20000</v>
      </c>
      <c r="L59" s="387">
        <v>20150</v>
      </c>
      <c r="M59" s="264"/>
    </row>
    <row r="60" spans="1:13" ht="21.6">
      <c r="A60" s="264"/>
      <c r="B60" s="264" t="s">
        <v>3985</v>
      </c>
      <c r="C60" s="264" t="s">
        <v>4037</v>
      </c>
      <c r="D60" s="264" t="s">
        <v>3987</v>
      </c>
      <c r="E60" s="264"/>
      <c r="F60" s="323">
        <v>1925</v>
      </c>
      <c r="G60" s="264"/>
      <c r="H60" s="264"/>
      <c r="I60" s="264"/>
      <c r="J60" s="323">
        <v>1925</v>
      </c>
      <c r="K60" s="264"/>
      <c r="L60" s="264"/>
      <c r="M60" s="264"/>
    </row>
    <row r="61" spans="1:13" ht="31.8">
      <c r="A61" s="323">
        <v>10</v>
      </c>
      <c r="B61" s="264" t="s">
        <v>3975</v>
      </c>
      <c r="C61" s="264" t="s">
        <v>4038</v>
      </c>
      <c r="D61" s="264" t="s">
        <v>3977</v>
      </c>
      <c r="E61" s="264" t="s">
        <v>4039</v>
      </c>
      <c r="F61" s="323">
        <v>1400</v>
      </c>
      <c r="G61" s="323">
        <v>0</v>
      </c>
      <c r="H61" s="264"/>
      <c r="I61" s="323">
        <v>1700</v>
      </c>
      <c r="J61" s="323">
        <v>3100</v>
      </c>
      <c r="K61" s="264"/>
      <c r="L61" s="264"/>
      <c r="M61" s="264"/>
    </row>
    <row r="62" spans="1:13" ht="72.599999999999994">
      <c r="A62" s="264"/>
      <c r="B62" s="264" t="s">
        <v>4034</v>
      </c>
      <c r="C62" s="264" t="s">
        <v>4038</v>
      </c>
      <c r="D62" s="264" t="s">
        <v>4040</v>
      </c>
      <c r="E62" s="264"/>
      <c r="F62" s="264"/>
      <c r="G62" s="264"/>
      <c r="H62" s="323">
        <v>3200</v>
      </c>
      <c r="I62" s="264"/>
      <c r="J62" s="323">
        <v>3200</v>
      </c>
      <c r="K62" s="264"/>
      <c r="L62" s="264"/>
      <c r="M62" s="264"/>
    </row>
    <row r="63" spans="1:13" ht="31.8">
      <c r="A63" s="264"/>
      <c r="B63" s="264" t="s">
        <v>3048</v>
      </c>
      <c r="C63" s="264" t="s">
        <v>4038</v>
      </c>
      <c r="D63" s="264" t="s">
        <v>3999</v>
      </c>
      <c r="E63" s="264"/>
      <c r="F63" s="323">
        <v>2350</v>
      </c>
      <c r="G63" s="264"/>
      <c r="H63" s="264"/>
      <c r="I63" s="323">
        <v>0</v>
      </c>
      <c r="J63" s="323">
        <v>2350</v>
      </c>
      <c r="K63" s="264"/>
      <c r="L63" s="264"/>
      <c r="M63" s="264"/>
    </row>
    <row r="64" spans="1:13" ht="42">
      <c r="A64" s="264"/>
      <c r="B64" s="264" t="s">
        <v>4036</v>
      </c>
      <c r="C64" s="264" t="s">
        <v>4041</v>
      </c>
      <c r="D64" s="264" t="s">
        <v>3999</v>
      </c>
      <c r="E64" s="264"/>
      <c r="F64" s="264"/>
      <c r="G64" s="264"/>
      <c r="H64" s="264"/>
      <c r="I64" s="323">
        <v>600</v>
      </c>
      <c r="J64" s="323">
        <v>600</v>
      </c>
      <c r="K64" s="264"/>
      <c r="L64" s="264"/>
      <c r="M64" s="264"/>
    </row>
    <row r="65" spans="1:13" ht="31.8">
      <c r="A65" s="264"/>
      <c r="B65" s="264" t="s">
        <v>3995</v>
      </c>
      <c r="C65" s="264" t="s">
        <v>4042</v>
      </c>
      <c r="D65" s="264" t="s">
        <v>3996</v>
      </c>
      <c r="E65" s="264"/>
      <c r="F65" s="323">
        <v>425</v>
      </c>
      <c r="G65" s="264"/>
      <c r="H65" s="264"/>
      <c r="I65" s="323">
        <v>2350</v>
      </c>
      <c r="J65" s="323">
        <v>2775</v>
      </c>
      <c r="K65" s="264"/>
      <c r="L65" s="264"/>
      <c r="M65" s="264"/>
    </row>
    <row r="66" spans="1:13" ht="42">
      <c r="A66" s="264"/>
      <c r="B66" s="264" t="s">
        <v>3176</v>
      </c>
      <c r="C66" s="264" t="s">
        <v>4041</v>
      </c>
      <c r="D66" s="264" t="s">
        <v>3987</v>
      </c>
      <c r="E66" s="264"/>
      <c r="F66" s="323">
        <v>1275</v>
      </c>
      <c r="G66" s="323">
        <v>1900</v>
      </c>
      <c r="H66" s="264"/>
      <c r="I66" s="264"/>
      <c r="J66" s="323">
        <v>3175</v>
      </c>
      <c r="K66" s="264"/>
      <c r="L66" s="264"/>
      <c r="M66" s="264"/>
    </row>
    <row r="67" spans="1:13" ht="42">
      <c r="A67" s="264"/>
      <c r="B67" s="264" t="s">
        <v>2729</v>
      </c>
      <c r="C67" s="264" t="s">
        <v>4041</v>
      </c>
      <c r="D67" s="264" t="s">
        <v>3999</v>
      </c>
      <c r="E67" s="264"/>
      <c r="F67" s="323">
        <v>9000</v>
      </c>
      <c r="G67" s="264"/>
      <c r="H67" s="264"/>
      <c r="I67" s="264"/>
      <c r="J67" s="323">
        <v>9000</v>
      </c>
      <c r="K67" s="264"/>
      <c r="L67" s="264"/>
      <c r="M67" s="264"/>
    </row>
    <row r="68" spans="1:13" ht="42">
      <c r="A68" s="264"/>
      <c r="B68" s="264" t="s">
        <v>3998</v>
      </c>
      <c r="C68" s="264" t="s">
        <v>4041</v>
      </c>
      <c r="D68" s="264" t="s">
        <v>3999</v>
      </c>
      <c r="E68" s="264"/>
      <c r="F68" s="323">
        <v>10000</v>
      </c>
      <c r="G68" s="264"/>
      <c r="H68" s="264"/>
      <c r="I68" s="264"/>
      <c r="J68" s="323">
        <v>10000</v>
      </c>
      <c r="K68" s="264"/>
      <c r="L68" s="264"/>
      <c r="M68" s="264"/>
    </row>
    <row r="69" spans="1:13">
      <c r="A69" s="264"/>
      <c r="B69" s="264"/>
      <c r="C69" s="260" t="s">
        <v>204</v>
      </c>
      <c r="D69" s="264"/>
      <c r="E69" s="264"/>
      <c r="F69" s="264"/>
      <c r="G69" s="264"/>
      <c r="H69" s="264"/>
      <c r="I69" s="264"/>
      <c r="J69" s="387">
        <v>36125</v>
      </c>
      <c r="K69" s="323">
        <v>20000</v>
      </c>
      <c r="L69" s="323">
        <v>16125</v>
      </c>
      <c r="M69" s="264"/>
    </row>
    <row r="70" spans="1:13">
      <c r="A70" s="259"/>
      <c r="B70" s="259"/>
      <c r="C70" s="258" t="s">
        <v>4043</v>
      </c>
      <c r="D70" s="259"/>
      <c r="E70" s="259"/>
      <c r="F70" s="259"/>
      <c r="G70" s="259"/>
      <c r="H70" s="259"/>
      <c r="I70" s="259"/>
      <c r="J70" s="388">
        <v>308823</v>
      </c>
      <c r="K70" s="388">
        <v>200000</v>
      </c>
      <c r="L70" s="388">
        <v>108823</v>
      </c>
      <c r="M70" s="259"/>
    </row>
  </sheetData>
  <mergeCells count="11">
    <mergeCell ref="M3:M4"/>
    <mergeCell ref="A1:M1"/>
    <mergeCell ref="A2:M2"/>
    <mergeCell ref="A3:A4"/>
    <mergeCell ref="B3:B4"/>
    <mergeCell ref="C3:C4"/>
    <mergeCell ref="D3:D4"/>
    <mergeCell ref="E3:E4"/>
    <mergeCell ref="F3:J3"/>
    <mergeCell ref="K3:K4"/>
    <mergeCell ref="L3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01"/>
  <sheetViews>
    <sheetView workbookViewId="0">
      <selection sqref="A1:D301"/>
    </sheetView>
  </sheetViews>
  <sheetFormatPr defaultRowHeight="14.4"/>
  <cols>
    <col min="2" max="2" width="27" customWidth="1"/>
    <col min="3" max="3" width="19.5546875" customWidth="1"/>
    <col min="4" max="4" width="14.5546875" customWidth="1"/>
  </cols>
  <sheetData>
    <row r="1" spans="1:4" ht="18">
      <c r="A1" s="420" t="s">
        <v>200</v>
      </c>
      <c r="B1" s="420"/>
      <c r="C1" s="420"/>
      <c r="D1" s="420"/>
    </row>
    <row r="2" spans="1:4" ht="42.6" customHeight="1">
      <c r="A2" s="421" t="s">
        <v>201</v>
      </c>
      <c r="B2" s="421"/>
      <c r="C2" s="421"/>
      <c r="D2" s="421"/>
    </row>
    <row r="3" spans="1:4" ht="37.799999999999997" customHeight="1">
      <c r="A3" s="55" t="s">
        <v>202</v>
      </c>
      <c r="B3" s="56" t="s">
        <v>203</v>
      </c>
      <c r="C3" s="56" t="s">
        <v>204</v>
      </c>
      <c r="D3" s="57" t="s">
        <v>5</v>
      </c>
    </row>
    <row r="4" spans="1:4" ht="18">
      <c r="A4" s="58">
        <v>1</v>
      </c>
      <c r="B4" s="58">
        <v>2</v>
      </c>
      <c r="C4" s="58">
        <v>3</v>
      </c>
      <c r="D4" s="58">
        <v>4</v>
      </c>
    </row>
    <row r="5" spans="1:4" ht="18">
      <c r="A5" s="61" t="s">
        <v>15</v>
      </c>
      <c r="B5" s="62" t="s">
        <v>205</v>
      </c>
      <c r="C5" s="62"/>
      <c r="D5" s="63"/>
    </row>
    <row r="6" spans="1:4" ht="18">
      <c r="A6" s="64" t="s">
        <v>206</v>
      </c>
      <c r="B6" s="65" t="s">
        <v>207</v>
      </c>
      <c r="C6" s="60">
        <v>217680172</v>
      </c>
      <c r="D6" s="63"/>
    </row>
    <row r="7" spans="1:4" ht="18">
      <c r="A7" s="64" t="s">
        <v>208</v>
      </c>
      <c r="B7" s="65" t="s">
        <v>209</v>
      </c>
      <c r="C7" s="60">
        <v>0</v>
      </c>
      <c r="D7" s="63"/>
    </row>
    <row r="8" spans="1:4" ht="18">
      <c r="A8" s="64" t="s">
        <v>210</v>
      </c>
      <c r="B8" s="65" t="s">
        <v>211</v>
      </c>
      <c r="C8" s="60">
        <v>0</v>
      </c>
      <c r="D8" s="63"/>
    </row>
    <row r="9" spans="1:4" ht="18">
      <c r="A9" s="64" t="s">
        <v>212</v>
      </c>
      <c r="B9" s="65" t="s">
        <v>213</v>
      </c>
      <c r="C9" s="60">
        <v>0</v>
      </c>
      <c r="D9" s="63"/>
    </row>
    <row r="10" spans="1:4" ht="18">
      <c r="A10" s="64" t="s">
        <v>214</v>
      </c>
      <c r="B10" s="65" t="s">
        <v>215</v>
      </c>
      <c r="C10" s="60">
        <v>490083</v>
      </c>
      <c r="D10" s="63"/>
    </row>
    <row r="11" spans="1:4" ht="36">
      <c r="A11" s="64" t="s">
        <v>216</v>
      </c>
      <c r="B11" s="65" t="s">
        <v>217</v>
      </c>
      <c r="C11" s="60">
        <v>0</v>
      </c>
      <c r="D11" s="63"/>
    </row>
    <row r="12" spans="1:4" ht="36">
      <c r="A12" s="64" t="s">
        <v>218</v>
      </c>
      <c r="B12" s="65" t="s">
        <v>219</v>
      </c>
      <c r="C12" s="60">
        <v>1080546</v>
      </c>
      <c r="D12" s="63"/>
    </row>
    <row r="13" spans="1:4" ht="18">
      <c r="A13" s="64" t="s">
        <v>220</v>
      </c>
      <c r="B13" s="65" t="s">
        <v>221</v>
      </c>
      <c r="C13" s="60">
        <v>5673911</v>
      </c>
      <c r="D13" s="63"/>
    </row>
    <row r="14" spans="1:4" ht="18">
      <c r="A14" s="64" t="s">
        <v>65</v>
      </c>
      <c r="B14" s="65" t="s">
        <v>222</v>
      </c>
      <c r="C14" s="60">
        <v>7735343</v>
      </c>
      <c r="D14" s="63"/>
    </row>
    <row r="15" spans="1:4" ht="18">
      <c r="A15" s="64"/>
      <c r="B15" s="66" t="s">
        <v>12</v>
      </c>
      <c r="C15" s="67">
        <v>232660055</v>
      </c>
      <c r="D15" s="63"/>
    </row>
    <row r="16" spans="1:4" ht="36">
      <c r="A16" s="61" t="s">
        <v>31</v>
      </c>
      <c r="B16" s="66" t="s">
        <v>223</v>
      </c>
      <c r="C16" s="67"/>
      <c r="D16" s="63"/>
    </row>
    <row r="17" spans="1:4" ht="36">
      <c r="A17" s="64" t="s">
        <v>6</v>
      </c>
      <c r="B17" s="65" t="s">
        <v>224</v>
      </c>
      <c r="C17" s="60"/>
      <c r="D17" s="63"/>
    </row>
    <row r="18" spans="1:4" ht="36">
      <c r="A18" s="64">
        <v>1</v>
      </c>
      <c r="B18" s="65" t="s">
        <v>225</v>
      </c>
      <c r="C18" s="60">
        <v>1000000</v>
      </c>
      <c r="D18" s="63"/>
    </row>
    <row r="19" spans="1:4" ht="18">
      <c r="A19" s="64">
        <v>2</v>
      </c>
      <c r="B19" s="65" t="s">
        <v>226</v>
      </c>
      <c r="C19" s="60">
        <v>1824860</v>
      </c>
      <c r="D19" s="63"/>
    </row>
    <row r="20" spans="1:4" ht="18">
      <c r="A20" s="64">
        <v>3</v>
      </c>
      <c r="B20" s="65" t="s">
        <v>227</v>
      </c>
      <c r="C20" s="60">
        <v>62250</v>
      </c>
      <c r="D20" s="63"/>
    </row>
    <row r="21" spans="1:4" ht="36">
      <c r="A21" s="64">
        <v>4</v>
      </c>
      <c r="B21" s="65" t="s">
        <v>228</v>
      </c>
      <c r="C21" s="60">
        <v>50000000</v>
      </c>
      <c r="D21" s="63"/>
    </row>
    <row r="22" spans="1:4" ht="18">
      <c r="A22" s="64"/>
      <c r="B22" s="66" t="s">
        <v>12</v>
      </c>
      <c r="C22" s="67">
        <v>52887110</v>
      </c>
      <c r="D22" s="63"/>
    </row>
    <row r="23" spans="1:4" ht="36">
      <c r="A23" s="61" t="s">
        <v>39</v>
      </c>
      <c r="B23" s="66" t="s">
        <v>229</v>
      </c>
      <c r="C23" s="67"/>
      <c r="D23" s="63"/>
    </row>
    <row r="24" spans="1:4" ht="18">
      <c r="A24" s="64">
        <v>1</v>
      </c>
      <c r="B24" s="65" t="s">
        <v>230</v>
      </c>
      <c r="C24" s="60">
        <v>286193</v>
      </c>
      <c r="D24" s="63"/>
    </row>
    <row r="25" spans="1:4" ht="18">
      <c r="A25" s="64">
        <v>2</v>
      </c>
      <c r="B25" s="65" t="s">
        <v>231</v>
      </c>
      <c r="C25" s="60">
        <v>414004</v>
      </c>
      <c r="D25" s="63"/>
    </row>
    <row r="26" spans="1:4" ht="18">
      <c r="A26" s="64">
        <v>3</v>
      </c>
      <c r="B26" s="65" t="s">
        <v>232</v>
      </c>
      <c r="C26" s="60">
        <v>128005</v>
      </c>
      <c r="D26" s="63"/>
    </row>
    <row r="27" spans="1:4" ht="18">
      <c r="A27" s="64">
        <v>4</v>
      </c>
      <c r="B27" s="65" t="s">
        <v>233</v>
      </c>
      <c r="C27" s="60">
        <v>40391</v>
      </c>
      <c r="D27" s="63"/>
    </row>
    <row r="28" spans="1:4" ht="36">
      <c r="A28" s="64">
        <v>5</v>
      </c>
      <c r="B28" s="65" t="s">
        <v>234</v>
      </c>
      <c r="C28" s="60">
        <v>118407</v>
      </c>
      <c r="D28" s="63"/>
    </row>
    <row r="29" spans="1:4" ht="36">
      <c r="A29" s="64">
        <v>6</v>
      </c>
      <c r="B29" s="65" t="s">
        <v>235</v>
      </c>
      <c r="C29" s="60">
        <v>55</v>
      </c>
      <c r="D29" s="63"/>
    </row>
    <row r="30" spans="1:4" ht="36">
      <c r="A30" s="64">
        <v>7</v>
      </c>
      <c r="B30" s="65" t="s">
        <v>236</v>
      </c>
      <c r="C30" s="60">
        <v>700</v>
      </c>
      <c r="D30" s="63"/>
    </row>
    <row r="31" spans="1:4" ht="36">
      <c r="A31" s="64">
        <v>8</v>
      </c>
      <c r="B31" s="65" t="s">
        <v>237</v>
      </c>
      <c r="C31" s="60">
        <v>99666</v>
      </c>
      <c r="D31" s="63"/>
    </row>
    <row r="32" spans="1:4" ht="18">
      <c r="A32" s="64"/>
      <c r="B32" s="66" t="s">
        <v>12</v>
      </c>
      <c r="C32" s="67">
        <v>1087421</v>
      </c>
      <c r="D32" s="63"/>
    </row>
    <row r="33" spans="1:4" ht="36">
      <c r="A33" s="61" t="s">
        <v>44</v>
      </c>
      <c r="B33" s="66" t="s">
        <v>238</v>
      </c>
      <c r="C33" s="67"/>
      <c r="D33" s="63"/>
    </row>
    <row r="34" spans="1:4" ht="18">
      <c r="A34" s="64">
        <v>1</v>
      </c>
      <c r="B34" s="65" t="s">
        <v>239</v>
      </c>
      <c r="C34" s="60">
        <v>84611</v>
      </c>
      <c r="D34" s="63"/>
    </row>
    <row r="35" spans="1:4" ht="18">
      <c r="A35" s="64">
        <v>2</v>
      </c>
      <c r="B35" s="65" t="s">
        <v>240</v>
      </c>
      <c r="C35" s="60">
        <v>0</v>
      </c>
      <c r="D35" s="63"/>
    </row>
    <row r="36" spans="1:4" ht="18">
      <c r="A36" s="64">
        <v>3</v>
      </c>
      <c r="B36" s="65" t="s">
        <v>241</v>
      </c>
      <c r="C36" s="60">
        <v>80820</v>
      </c>
      <c r="D36" s="63"/>
    </row>
    <row r="37" spans="1:4" ht="18">
      <c r="A37" s="64">
        <v>4</v>
      </c>
      <c r="B37" s="65" t="s">
        <v>242</v>
      </c>
      <c r="C37" s="60">
        <v>0</v>
      </c>
      <c r="D37" s="63"/>
    </row>
    <row r="38" spans="1:4" ht="36">
      <c r="A38" s="64">
        <v>5</v>
      </c>
      <c r="B38" s="65" t="s">
        <v>243</v>
      </c>
      <c r="C38" s="60">
        <v>50000</v>
      </c>
      <c r="D38" s="63"/>
    </row>
    <row r="39" spans="1:4" ht="18">
      <c r="A39" s="64">
        <v>6</v>
      </c>
      <c r="B39" s="65" t="s">
        <v>244</v>
      </c>
      <c r="C39" s="60">
        <v>7595517</v>
      </c>
      <c r="D39" s="63"/>
    </row>
    <row r="40" spans="1:4" ht="18">
      <c r="A40" s="64">
        <v>7</v>
      </c>
      <c r="B40" s="65" t="s">
        <v>245</v>
      </c>
      <c r="C40" s="60">
        <v>178069</v>
      </c>
      <c r="D40" s="63"/>
    </row>
    <row r="41" spans="1:4" ht="18">
      <c r="A41" s="64">
        <v>8</v>
      </c>
      <c r="B41" s="65" t="s">
        <v>246</v>
      </c>
      <c r="C41" s="60">
        <v>102713</v>
      </c>
      <c r="D41" s="63"/>
    </row>
    <row r="42" spans="1:4" ht="36">
      <c r="A42" s="64">
        <v>9</v>
      </c>
      <c r="B42" s="65" t="s">
        <v>247</v>
      </c>
      <c r="C42" s="60">
        <v>28374</v>
      </c>
      <c r="D42" s="63"/>
    </row>
    <row r="43" spans="1:4" ht="36">
      <c r="A43" s="64">
        <v>10</v>
      </c>
      <c r="B43" s="65" t="s">
        <v>248</v>
      </c>
      <c r="C43" s="60">
        <v>0</v>
      </c>
      <c r="D43" s="63"/>
    </row>
    <row r="44" spans="1:4" ht="36">
      <c r="A44" s="64">
        <v>11</v>
      </c>
      <c r="B44" s="65" t="s">
        <v>249</v>
      </c>
      <c r="C44" s="60">
        <v>277810</v>
      </c>
      <c r="D44" s="63"/>
    </row>
    <row r="45" spans="1:4" ht="18">
      <c r="A45" s="64">
        <v>12</v>
      </c>
      <c r="B45" s="65" t="s">
        <v>250</v>
      </c>
      <c r="C45" s="60">
        <v>0</v>
      </c>
      <c r="D45" s="63"/>
    </row>
    <row r="46" spans="1:4" ht="18">
      <c r="A46" s="64">
        <v>13</v>
      </c>
      <c r="B46" s="65" t="s">
        <v>251</v>
      </c>
      <c r="C46" s="60">
        <v>397782</v>
      </c>
      <c r="D46" s="63"/>
    </row>
    <row r="47" spans="1:4" ht="18">
      <c r="A47" s="64">
        <v>14</v>
      </c>
      <c r="B47" s="65" t="s">
        <v>252</v>
      </c>
      <c r="C47" s="60">
        <v>0</v>
      </c>
      <c r="D47" s="63"/>
    </row>
    <row r="48" spans="1:4" ht="36">
      <c r="A48" s="64">
        <v>15</v>
      </c>
      <c r="B48" s="65" t="s">
        <v>253</v>
      </c>
      <c r="C48" s="60">
        <v>0</v>
      </c>
      <c r="D48" s="63"/>
    </row>
    <row r="49" spans="1:4" ht="18">
      <c r="A49" s="64">
        <v>16</v>
      </c>
      <c r="B49" s="65" t="s">
        <v>254</v>
      </c>
      <c r="C49" s="60">
        <v>48401</v>
      </c>
      <c r="D49" s="63"/>
    </row>
    <row r="50" spans="1:4" ht="36">
      <c r="A50" s="64">
        <v>17</v>
      </c>
      <c r="B50" s="65" t="s">
        <v>255</v>
      </c>
      <c r="C50" s="60">
        <v>705799</v>
      </c>
      <c r="D50" s="63"/>
    </row>
    <row r="51" spans="1:4" ht="54">
      <c r="A51" s="64">
        <v>18</v>
      </c>
      <c r="B51" s="65" t="s">
        <v>256</v>
      </c>
      <c r="C51" s="60">
        <v>366701</v>
      </c>
      <c r="D51" s="63"/>
    </row>
    <row r="52" spans="1:4" ht="18">
      <c r="A52" s="64">
        <v>19</v>
      </c>
      <c r="B52" s="65" t="s">
        <v>257</v>
      </c>
      <c r="C52" s="60">
        <v>1800</v>
      </c>
      <c r="D52" s="63"/>
    </row>
    <row r="53" spans="1:4" ht="18">
      <c r="A53" s="64">
        <v>20</v>
      </c>
      <c r="B53" s="65" t="s">
        <v>258</v>
      </c>
      <c r="C53" s="60">
        <v>1087155</v>
      </c>
      <c r="D53" s="63"/>
    </row>
    <row r="54" spans="1:4" ht="18">
      <c r="A54" s="64">
        <v>21</v>
      </c>
      <c r="B54" s="65" t="s">
        <v>259</v>
      </c>
      <c r="C54" s="60">
        <v>5000</v>
      </c>
      <c r="D54" s="63"/>
    </row>
    <row r="55" spans="1:4" ht="36">
      <c r="A55" s="64">
        <v>22</v>
      </c>
      <c r="B55" s="65" t="s">
        <v>260</v>
      </c>
      <c r="C55" s="60">
        <v>25286</v>
      </c>
      <c r="D55" s="63"/>
    </row>
    <row r="56" spans="1:4" ht="36">
      <c r="A56" s="64">
        <v>23</v>
      </c>
      <c r="B56" s="65" t="s">
        <v>261</v>
      </c>
      <c r="C56" s="60">
        <v>4420</v>
      </c>
      <c r="D56" s="63"/>
    </row>
    <row r="57" spans="1:4" ht="18">
      <c r="A57" s="64">
        <v>24</v>
      </c>
      <c r="B57" s="65" t="s">
        <v>262</v>
      </c>
      <c r="C57" s="60">
        <v>3150</v>
      </c>
      <c r="D57" s="63"/>
    </row>
    <row r="58" spans="1:4" ht="36">
      <c r="A58" s="64">
        <v>25</v>
      </c>
      <c r="B58" s="65" t="s">
        <v>263</v>
      </c>
      <c r="C58" s="60">
        <v>15073</v>
      </c>
      <c r="D58" s="63"/>
    </row>
    <row r="59" spans="1:4" ht="36">
      <c r="A59" s="64">
        <v>26</v>
      </c>
      <c r="B59" s="65" t="s">
        <v>264</v>
      </c>
      <c r="C59" s="60">
        <v>0</v>
      </c>
      <c r="D59" s="63"/>
    </row>
    <row r="60" spans="1:4" ht="36">
      <c r="A60" s="64">
        <v>27</v>
      </c>
      <c r="B60" s="65" t="s">
        <v>265</v>
      </c>
      <c r="C60" s="60">
        <v>0</v>
      </c>
      <c r="D60" s="63"/>
    </row>
    <row r="61" spans="1:4" ht="18">
      <c r="A61" s="64">
        <v>28</v>
      </c>
      <c r="B61" s="65" t="s">
        <v>266</v>
      </c>
      <c r="C61" s="60">
        <v>1500</v>
      </c>
      <c r="D61" s="63"/>
    </row>
    <row r="62" spans="1:4" ht="18">
      <c r="A62" s="64">
        <v>29</v>
      </c>
      <c r="B62" s="65" t="s">
        <v>267</v>
      </c>
      <c r="C62" s="60">
        <v>992900</v>
      </c>
      <c r="D62" s="63"/>
    </row>
    <row r="63" spans="1:4" ht="18">
      <c r="A63" s="64">
        <v>30</v>
      </c>
      <c r="B63" s="65" t="s">
        <v>268</v>
      </c>
      <c r="C63" s="60">
        <v>137345</v>
      </c>
      <c r="D63" s="63"/>
    </row>
    <row r="64" spans="1:4" ht="18">
      <c r="A64" s="64">
        <v>31</v>
      </c>
      <c r="B64" s="65" t="s">
        <v>269</v>
      </c>
      <c r="C64" s="60">
        <v>823000</v>
      </c>
      <c r="D64" s="63"/>
    </row>
    <row r="65" spans="1:4" ht="18">
      <c r="A65" s="64">
        <v>32</v>
      </c>
      <c r="B65" s="65" t="s">
        <v>270</v>
      </c>
      <c r="C65" s="60">
        <v>162349</v>
      </c>
      <c r="D65" s="63"/>
    </row>
    <row r="66" spans="1:4" ht="18">
      <c r="A66" s="64">
        <v>33</v>
      </c>
      <c r="B66" s="65" t="s">
        <v>271</v>
      </c>
      <c r="C66" s="60">
        <v>0</v>
      </c>
      <c r="D66" s="63"/>
    </row>
    <row r="67" spans="1:4" ht="18">
      <c r="A67" s="64">
        <v>34</v>
      </c>
      <c r="B67" s="65" t="s">
        <v>272</v>
      </c>
      <c r="C67" s="60">
        <v>56929</v>
      </c>
      <c r="D67" s="63"/>
    </row>
    <row r="68" spans="1:4" ht="36">
      <c r="A68" s="64">
        <v>35</v>
      </c>
      <c r="B68" s="65" t="s">
        <v>273</v>
      </c>
      <c r="C68" s="60">
        <v>23000</v>
      </c>
      <c r="D68" s="63"/>
    </row>
    <row r="69" spans="1:4" ht="18">
      <c r="A69" s="64">
        <v>36</v>
      </c>
      <c r="B69" s="65" t="s">
        <v>274</v>
      </c>
      <c r="C69" s="60">
        <v>0</v>
      </c>
      <c r="D69" s="63"/>
    </row>
    <row r="70" spans="1:4" ht="18">
      <c r="A70" s="64">
        <v>37</v>
      </c>
      <c r="B70" s="65" t="s">
        <v>275</v>
      </c>
      <c r="C70" s="60">
        <v>0</v>
      </c>
      <c r="D70" s="63"/>
    </row>
    <row r="71" spans="1:4" ht="18">
      <c r="A71" s="64">
        <v>38</v>
      </c>
      <c r="B71" s="65" t="s">
        <v>276</v>
      </c>
      <c r="C71" s="60">
        <v>0</v>
      </c>
      <c r="D71" s="63"/>
    </row>
    <row r="72" spans="1:4" ht="36">
      <c r="A72" s="64">
        <v>39</v>
      </c>
      <c r="B72" s="65" t="s">
        <v>277</v>
      </c>
      <c r="C72" s="60">
        <v>489848</v>
      </c>
      <c r="D72" s="63"/>
    </row>
    <row r="73" spans="1:4" ht="18">
      <c r="A73" s="64">
        <v>40</v>
      </c>
      <c r="B73" s="65" t="s">
        <v>278</v>
      </c>
      <c r="C73" s="60">
        <v>1035904</v>
      </c>
      <c r="D73" s="63"/>
    </row>
    <row r="74" spans="1:4" ht="18">
      <c r="A74" s="64">
        <v>41</v>
      </c>
      <c r="B74" s="65" t="s">
        <v>111</v>
      </c>
      <c r="C74" s="60">
        <v>0</v>
      </c>
      <c r="D74" s="63"/>
    </row>
    <row r="75" spans="1:4" ht="18">
      <c r="A75" s="64">
        <v>42</v>
      </c>
      <c r="B75" s="65" t="s">
        <v>279</v>
      </c>
      <c r="C75" s="60">
        <v>350103</v>
      </c>
      <c r="D75" s="63"/>
    </row>
    <row r="76" spans="1:4" ht="18">
      <c r="A76" s="64">
        <v>43</v>
      </c>
      <c r="B76" s="65" t="s">
        <v>280</v>
      </c>
      <c r="C76" s="60">
        <v>720</v>
      </c>
      <c r="D76" s="63"/>
    </row>
    <row r="77" spans="1:4" ht="54">
      <c r="A77" s="64">
        <v>44</v>
      </c>
      <c r="B77" s="65" t="s">
        <v>281</v>
      </c>
      <c r="C77" s="60">
        <v>16000</v>
      </c>
      <c r="D77" s="63"/>
    </row>
    <row r="78" spans="1:4" ht="36">
      <c r="A78" s="64">
        <v>45</v>
      </c>
      <c r="B78" s="65" t="s">
        <v>282</v>
      </c>
      <c r="C78" s="60">
        <v>1373</v>
      </c>
      <c r="D78" s="63"/>
    </row>
    <row r="79" spans="1:4" ht="36">
      <c r="A79" s="64">
        <v>46</v>
      </c>
      <c r="B79" s="65" t="s">
        <v>283</v>
      </c>
      <c r="C79" s="60">
        <v>36774</v>
      </c>
      <c r="D79" s="63"/>
    </row>
    <row r="80" spans="1:4" ht="18">
      <c r="A80" s="64">
        <v>47</v>
      </c>
      <c r="B80" s="65" t="s">
        <v>284</v>
      </c>
      <c r="C80" s="60">
        <v>100000</v>
      </c>
      <c r="D80" s="63"/>
    </row>
    <row r="81" spans="1:4" ht="36">
      <c r="A81" s="64">
        <v>48</v>
      </c>
      <c r="B81" s="65" t="s">
        <v>285</v>
      </c>
      <c r="C81" s="60">
        <v>0</v>
      </c>
      <c r="D81" s="63"/>
    </row>
    <row r="82" spans="1:4" ht="18">
      <c r="A82" s="64"/>
      <c r="B82" s="66" t="s">
        <v>12</v>
      </c>
      <c r="C82" s="67">
        <v>15286226</v>
      </c>
      <c r="D82" s="63"/>
    </row>
    <row r="83" spans="1:4" ht="18">
      <c r="A83" s="64"/>
      <c r="B83" s="66" t="s">
        <v>286</v>
      </c>
      <c r="C83" s="67"/>
      <c r="D83" s="68"/>
    </row>
    <row r="84" spans="1:4" ht="18">
      <c r="A84" s="61" t="s">
        <v>49</v>
      </c>
      <c r="B84" s="66" t="s">
        <v>287</v>
      </c>
      <c r="C84" s="67"/>
      <c r="D84" s="68"/>
    </row>
    <row r="85" spans="1:4" ht="36">
      <c r="A85" s="64">
        <v>1</v>
      </c>
      <c r="B85" s="69" t="s">
        <v>288</v>
      </c>
      <c r="C85" s="70">
        <v>57234</v>
      </c>
      <c r="D85" s="68"/>
    </row>
    <row r="86" spans="1:4" ht="36">
      <c r="A86" s="64">
        <v>2</v>
      </c>
      <c r="B86" s="69" t="s">
        <v>289</v>
      </c>
      <c r="C86" s="70">
        <v>20000</v>
      </c>
      <c r="D86" s="68"/>
    </row>
    <row r="87" spans="1:4" ht="18">
      <c r="A87" s="64">
        <v>3</v>
      </c>
      <c r="B87" s="69" t="s">
        <v>290</v>
      </c>
      <c r="C87" s="70">
        <v>12174</v>
      </c>
      <c r="D87" s="68"/>
    </row>
    <row r="88" spans="1:4" ht="18">
      <c r="A88" s="64"/>
      <c r="B88" s="71" t="s">
        <v>38</v>
      </c>
      <c r="C88" s="72">
        <f>SUM(C85:C87)</f>
        <v>89408</v>
      </c>
      <c r="D88" s="68"/>
    </row>
    <row r="89" spans="1:4" ht="18">
      <c r="A89" s="61" t="s">
        <v>54</v>
      </c>
      <c r="B89" s="73" t="s">
        <v>291</v>
      </c>
      <c r="C89" s="72"/>
      <c r="D89" s="68"/>
    </row>
    <row r="90" spans="1:4" ht="18">
      <c r="A90" s="64">
        <v>1</v>
      </c>
      <c r="B90" s="69" t="s">
        <v>292</v>
      </c>
      <c r="C90" s="74">
        <v>119744</v>
      </c>
      <c r="D90" s="68"/>
    </row>
    <row r="91" spans="1:4" ht="36">
      <c r="A91" s="64">
        <v>2</v>
      </c>
      <c r="B91" s="69" t="s">
        <v>293</v>
      </c>
      <c r="C91" s="74">
        <v>176000</v>
      </c>
      <c r="D91" s="68"/>
    </row>
    <row r="92" spans="1:4" ht="18">
      <c r="A92" s="64">
        <v>3</v>
      </c>
      <c r="B92" s="69" t="s">
        <v>294</v>
      </c>
      <c r="C92" s="74">
        <v>467470</v>
      </c>
      <c r="D92" s="68"/>
    </row>
    <row r="93" spans="1:4" ht="18">
      <c r="A93" s="64"/>
      <c r="B93" s="71" t="s">
        <v>38</v>
      </c>
      <c r="C93" s="72">
        <v>763214</v>
      </c>
      <c r="D93" s="68"/>
    </row>
    <row r="94" spans="1:4" ht="18">
      <c r="A94" s="61" t="s">
        <v>57</v>
      </c>
      <c r="B94" s="66" t="s">
        <v>295</v>
      </c>
      <c r="C94" s="67"/>
      <c r="D94" s="68"/>
    </row>
    <row r="95" spans="1:4" ht="18">
      <c r="A95" s="64">
        <v>1</v>
      </c>
      <c r="B95" s="75" t="s">
        <v>296</v>
      </c>
      <c r="C95" s="74">
        <v>808555</v>
      </c>
      <c r="D95" s="68"/>
    </row>
    <row r="96" spans="1:4" ht="18">
      <c r="A96" s="64">
        <v>2</v>
      </c>
      <c r="B96" s="75" t="s">
        <v>297</v>
      </c>
      <c r="C96" s="74">
        <v>0</v>
      </c>
      <c r="D96" s="68"/>
    </row>
    <row r="97" spans="1:4" ht="18">
      <c r="A97" s="64">
        <v>3</v>
      </c>
      <c r="B97" s="75" t="s">
        <v>298</v>
      </c>
      <c r="C97" s="74">
        <v>1896000</v>
      </c>
      <c r="D97" s="68"/>
    </row>
    <row r="98" spans="1:4" ht="18">
      <c r="A98" s="64"/>
      <c r="B98" s="71" t="s">
        <v>38</v>
      </c>
      <c r="C98" s="72">
        <v>2704555</v>
      </c>
      <c r="D98" s="68"/>
    </row>
    <row r="99" spans="1:4" ht="18">
      <c r="A99" s="61" t="s">
        <v>60</v>
      </c>
      <c r="B99" s="73" t="s">
        <v>299</v>
      </c>
      <c r="C99" s="76"/>
      <c r="D99" s="68"/>
    </row>
    <row r="100" spans="1:4" ht="18">
      <c r="A100" s="64">
        <v>1</v>
      </c>
      <c r="B100" s="69" t="s">
        <v>300</v>
      </c>
      <c r="C100" s="74">
        <v>7490671</v>
      </c>
      <c r="D100" s="68"/>
    </row>
    <row r="101" spans="1:4" ht="36">
      <c r="A101" s="64">
        <v>2</v>
      </c>
      <c r="B101" s="69" t="s">
        <v>301</v>
      </c>
      <c r="C101" s="74">
        <v>40000</v>
      </c>
      <c r="D101" s="68"/>
    </row>
    <row r="102" spans="1:4" ht="54">
      <c r="A102" s="64">
        <v>3</v>
      </c>
      <c r="B102" s="69" t="s">
        <v>302</v>
      </c>
      <c r="C102" s="74">
        <v>216000</v>
      </c>
      <c r="D102" s="68"/>
    </row>
    <row r="103" spans="1:4" ht="36">
      <c r="A103" s="64">
        <v>4</v>
      </c>
      <c r="B103" s="69" t="s">
        <v>303</v>
      </c>
      <c r="C103" s="74">
        <v>306800</v>
      </c>
      <c r="D103" s="68"/>
    </row>
    <row r="104" spans="1:4" ht="18">
      <c r="A104" s="64"/>
      <c r="B104" s="71" t="s">
        <v>38</v>
      </c>
      <c r="C104" s="72">
        <v>8053471</v>
      </c>
      <c r="D104" s="68"/>
    </row>
    <row r="105" spans="1:4" ht="36">
      <c r="A105" s="61" t="s">
        <v>63</v>
      </c>
      <c r="B105" s="66" t="s">
        <v>304</v>
      </c>
      <c r="C105" s="67"/>
      <c r="D105" s="68"/>
    </row>
    <row r="106" spans="1:4" ht="36">
      <c r="A106" s="64">
        <v>1</v>
      </c>
      <c r="B106" s="69" t="s">
        <v>305</v>
      </c>
      <c r="C106" s="74">
        <v>0</v>
      </c>
      <c r="D106" s="68"/>
    </row>
    <row r="107" spans="1:4" ht="18">
      <c r="A107" s="64"/>
      <c r="B107" s="71" t="s">
        <v>38</v>
      </c>
      <c r="C107" s="72">
        <v>0</v>
      </c>
      <c r="D107" s="68"/>
    </row>
    <row r="108" spans="1:4" ht="54">
      <c r="A108" s="61" t="s">
        <v>306</v>
      </c>
      <c r="B108" s="66" t="s">
        <v>307</v>
      </c>
      <c r="C108" s="77"/>
      <c r="D108" s="68"/>
    </row>
    <row r="109" spans="1:4" ht="18">
      <c r="A109" s="64">
        <v>1</v>
      </c>
      <c r="B109" s="75" t="s">
        <v>308</v>
      </c>
      <c r="C109" s="74">
        <v>0</v>
      </c>
      <c r="D109" s="68"/>
    </row>
    <row r="110" spans="1:4" ht="36">
      <c r="A110" s="64">
        <v>2</v>
      </c>
      <c r="B110" s="69" t="s">
        <v>309</v>
      </c>
      <c r="C110" s="74">
        <v>34599238</v>
      </c>
      <c r="D110" s="68"/>
    </row>
    <row r="111" spans="1:4" ht="36">
      <c r="A111" s="64">
        <v>3</v>
      </c>
      <c r="B111" s="69" t="s">
        <v>310</v>
      </c>
      <c r="C111" s="74">
        <v>120000</v>
      </c>
      <c r="D111" s="68"/>
    </row>
    <row r="112" spans="1:4" ht="18">
      <c r="A112" s="61"/>
      <c r="B112" s="71" t="s">
        <v>38</v>
      </c>
      <c r="C112" s="72">
        <v>34719238</v>
      </c>
      <c r="D112" s="68"/>
    </row>
    <row r="113" spans="1:4" ht="18">
      <c r="A113" s="61" t="s">
        <v>311</v>
      </c>
      <c r="B113" s="66" t="s">
        <v>312</v>
      </c>
      <c r="C113" s="67"/>
      <c r="D113" s="68"/>
    </row>
    <row r="114" spans="1:4" ht="18">
      <c r="A114" s="64">
        <v>1</v>
      </c>
      <c r="B114" s="69" t="s">
        <v>313</v>
      </c>
      <c r="C114" s="74">
        <v>0</v>
      </c>
      <c r="D114" s="68"/>
    </row>
    <row r="115" spans="1:4" ht="18">
      <c r="A115" s="64">
        <v>2</v>
      </c>
      <c r="B115" s="69" t="s">
        <v>314</v>
      </c>
      <c r="C115" s="74">
        <v>0</v>
      </c>
      <c r="D115" s="68"/>
    </row>
    <row r="116" spans="1:4" ht="18">
      <c r="A116" s="64">
        <v>3</v>
      </c>
      <c r="B116" s="69" t="s">
        <v>315</v>
      </c>
      <c r="C116" s="74">
        <v>245969</v>
      </c>
      <c r="D116" s="68"/>
    </row>
    <row r="117" spans="1:4" ht="36">
      <c r="A117" s="64">
        <v>4</v>
      </c>
      <c r="B117" s="69" t="s">
        <v>316</v>
      </c>
      <c r="C117" s="74">
        <v>36111</v>
      </c>
      <c r="D117" s="68"/>
    </row>
    <row r="118" spans="1:4" ht="36">
      <c r="A118" s="64">
        <v>5</v>
      </c>
      <c r="B118" s="69" t="s">
        <v>317</v>
      </c>
      <c r="C118" s="74">
        <v>130000</v>
      </c>
      <c r="D118" s="68"/>
    </row>
    <row r="119" spans="1:4" ht="18">
      <c r="A119" s="64">
        <v>6</v>
      </c>
      <c r="B119" s="69" t="s">
        <v>318</v>
      </c>
      <c r="C119" s="74">
        <v>1678376</v>
      </c>
      <c r="D119" s="68"/>
    </row>
    <row r="120" spans="1:4" ht="36">
      <c r="A120" s="64">
        <v>7</v>
      </c>
      <c r="B120" s="69" t="s">
        <v>319</v>
      </c>
      <c r="C120" s="74">
        <v>0</v>
      </c>
      <c r="D120" s="68"/>
    </row>
    <row r="121" spans="1:4" ht="36">
      <c r="A121" s="64">
        <v>8</v>
      </c>
      <c r="B121" s="69" t="s">
        <v>320</v>
      </c>
      <c r="C121" s="74">
        <v>0</v>
      </c>
      <c r="D121" s="68"/>
    </row>
    <row r="122" spans="1:4" ht="18">
      <c r="A122" s="64"/>
      <c r="B122" s="71" t="s">
        <v>38</v>
      </c>
      <c r="C122" s="72">
        <v>2090456</v>
      </c>
      <c r="D122" s="68"/>
    </row>
    <row r="123" spans="1:4" ht="18">
      <c r="A123" s="61" t="s">
        <v>321</v>
      </c>
      <c r="B123" s="66" t="s">
        <v>322</v>
      </c>
      <c r="C123" s="67"/>
      <c r="D123" s="68"/>
    </row>
    <row r="124" spans="1:4" ht="18">
      <c r="A124" s="64">
        <v>1</v>
      </c>
      <c r="B124" s="75" t="s">
        <v>323</v>
      </c>
      <c r="C124" s="74">
        <v>0</v>
      </c>
      <c r="D124" s="68"/>
    </row>
    <row r="125" spans="1:4" ht="36">
      <c r="A125" s="64">
        <v>2</v>
      </c>
      <c r="B125" s="75" t="s">
        <v>324</v>
      </c>
      <c r="C125" s="74">
        <v>513200</v>
      </c>
      <c r="D125" s="68"/>
    </row>
    <row r="126" spans="1:4" ht="36">
      <c r="A126" s="64">
        <v>3</v>
      </c>
      <c r="B126" s="69" t="s">
        <v>325</v>
      </c>
      <c r="C126" s="74">
        <v>100000</v>
      </c>
      <c r="D126" s="68"/>
    </row>
    <row r="127" spans="1:4" ht="54">
      <c r="A127" s="64">
        <v>4</v>
      </c>
      <c r="B127" s="69" t="s">
        <v>326</v>
      </c>
      <c r="C127" s="74">
        <v>93618</v>
      </c>
      <c r="D127" s="68"/>
    </row>
    <row r="128" spans="1:4" ht="36">
      <c r="A128" s="64">
        <v>5</v>
      </c>
      <c r="B128" s="69" t="s">
        <v>327</v>
      </c>
      <c r="C128" s="74">
        <v>312774</v>
      </c>
      <c r="D128" s="68"/>
    </row>
    <row r="129" spans="1:4" ht="36">
      <c r="A129" s="64">
        <v>6</v>
      </c>
      <c r="B129" s="69" t="s">
        <v>328</v>
      </c>
      <c r="C129" s="74">
        <v>1021045</v>
      </c>
      <c r="D129" s="68"/>
    </row>
    <row r="130" spans="1:4" ht="54">
      <c r="A130" s="64">
        <v>7</v>
      </c>
      <c r="B130" s="69" t="s">
        <v>329</v>
      </c>
      <c r="C130" s="74">
        <v>0</v>
      </c>
      <c r="D130" s="68"/>
    </row>
    <row r="131" spans="1:4" ht="18">
      <c r="A131" s="64"/>
      <c r="B131" s="71" t="s">
        <v>38</v>
      </c>
      <c r="C131" s="72">
        <f>SUM(C124:C130)</f>
        <v>2040637</v>
      </c>
      <c r="D131" s="68"/>
    </row>
    <row r="132" spans="1:4" ht="90">
      <c r="A132" s="61" t="s">
        <v>330</v>
      </c>
      <c r="B132" s="78" t="s">
        <v>331</v>
      </c>
      <c r="C132" s="79"/>
      <c r="D132" s="68"/>
    </row>
    <row r="133" spans="1:4" ht="18">
      <c r="A133" s="64">
        <v>1</v>
      </c>
      <c r="B133" s="69" t="s">
        <v>332</v>
      </c>
      <c r="C133" s="74">
        <v>0</v>
      </c>
      <c r="D133" s="68"/>
    </row>
    <row r="134" spans="1:4" ht="18">
      <c r="A134" s="64">
        <v>2</v>
      </c>
      <c r="B134" s="69" t="s">
        <v>333</v>
      </c>
      <c r="C134" s="74">
        <v>204200</v>
      </c>
      <c r="D134" s="68"/>
    </row>
    <row r="135" spans="1:4" ht="18">
      <c r="A135" s="64">
        <v>3</v>
      </c>
      <c r="B135" s="69" t="s">
        <v>334</v>
      </c>
      <c r="C135" s="74">
        <v>31337</v>
      </c>
      <c r="D135" s="68"/>
    </row>
    <row r="136" spans="1:4" ht="18">
      <c r="A136" s="64">
        <v>4</v>
      </c>
      <c r="B136" s="69" t="s">
        <v>335</v>
      </c>
      <c r="C136" s="74">
        <v>217800</v>
      </c>
      <c r="D136" s="68"/>
    </row>
    <row r="137" spans="1:4" ht="18">
      <c r="A137" s="64"/>
      <c r="B137" s="71" t="s">
        <v>38</v>
      </c>
      <c r="C137" s="72">
        <v>453337</v>
      </c>
      <c r="D137" s="68"/>
    </row>
    <row r="138" spans="1:4" ht="36">
      <c r="A138" s="61" t="s">
        <v>336</v>
      </c>
      <c r="B138" s="78" t="s">
        <v>50</v>
      </c>
      <c r="C138" s="72"/>
      <c r="D138" s="68"/>
    </row>
    <row r="139" spans="1:4" ht="36">
      <c r="A139" s="64">
        <v>1</v>
      </c>
      <c r="B139" s="69" t="s">
        <v>337</v>
      </c>
      <c r="C139" s="74">
        <v>30000</v>
      </c>
      <c r="D139" s="68"/>
    </row>
    <row r="140" spans="1:4" ht="18">
      <c r="A140" s="64">
        <v>2</v>
      </c>
      <c r="B140" s="69" t="s">
        <v>338</v>
      </c>
      <c r="C140" s="74">
        <v>0</v>
      </c>
      <c r="D140" s="68"/>
    </row>
    <row r="141" spans="1:4" ht="36">
      <c r="A141" s="64">
        <v>3</v>
      </c>
      <c r="B141" s="69" t="s">
        <v>339</v>
      </c>
      <c r="C141" s="74">
        <v>0</v>
      </c>
      <c r="D141" s="68"/>
    </row>
    <row r="142" spans="1:4" ht="36">
      <c r="A142" s="64">
        <v>4</v>
      </c>
      <c r="B142" s="69" t="s">
        <v>340</v>
      </c>
      <c r="C142" s="74">
        <v>46000</v>
      </c>
      <c r="D142" s="68"/>
    </row>
    <row r="143" spans="1:4" ht="18">
      <c r="A143" s="64">
        <v>5</v>
      </c>
      <c r="B143" s="69" t="s">
        <v>341</v>
      </c>
      <c r="C143" s="74">
        <v>13997</v>
      </c>
      <c r="D143" s="68"/>
    </row>
    <row r="144" spans="1:4" ht="18">
      <c r="A144" s="64"/>
      <c r="B144" s="71" t="s">
        <v>38</v>
      </c>
      <c r="C144" s="72">
        <v>89997</v>
      </c>
      <c r="D144" s="68"/>
    </row>
    <row r="145" spans="1:4" ht="54">
      <c r="A145" s="61" t="s">
        <v>342</v>
      </c>
      <c r="B145" s="78" t="s">
        <v>55</v>
      </c>
      <c r="C145" s="72"/>
      <c r="D145" s="68"/>
    </row>
    <row r="146" spans="1:4" ht="18">
      <c r="A146" s="64">
        <v>1</v>
      </c>
      <c r="B146" s="69" t="s">
        <v>343</v>
      </c>
      <c r="C146" s="74">
        <v>0</v>
      </c>
      <c r="D146" s="68"/>
    </row>
    <row r="147" spans="1:4" ht="18">
      <c r="A147" s="64"/>
      <c r="B147" s="71" t="s">
        <v>38</v>
      </c>
      <c r="C147" s="72">
        <v>0</v>
      </c>
      <c r="D147" s="68"/>
    </row>
    <row r="148" spans="1:4" ht="54">
      <c r="A148" s="61" t="s">
        <v>344</v>
      </c>
      <c r="B148" s="78" t="s">
        <v>58</v>
      </c>
      <c r="C148" s="72"/>
      <c r="D148" s="68"/>
    </row>
    <row r="149" spans="1:4" ht="18">
      <c r="A149" s="64">
        <v>1</v>
      </c>
      <c r="B149" s="75" t="s">
        <v>345</v>
      </c>
      <c r="C149" s="74">
        <v>1027243</v>
      </c>
      <c r="D149" s="68"/>
    </row>
    <row r="150" spans="1:4" ht="18">
      <c r="A150" s="64"/>
      <c r="B150" s="71" t="s">
        <v>38</v>
      </c>
      <c r="C150" s="72">
        <v>1027243</v>
      </c>
      <c r="D150" s="68"/>
    </row>
    <row r="151" spans="1:4" ht="36">
      <c r="A151" s="61" t="s">
        <v>346</v>
      </c>
      <c r="B151" s="80" t="s">
        <v>61</v>
      </c>
      <c r="C151" s="81"/>
      <c r="D151" s="68"/>
    </row>
    <row r="152" spans="1:4" ht="18">
      <c r="A152" s="64">
        <v>1</v>
      </c>
      <c r="B152" s="69" t="s">
        <v>347</v>
      </c>
      <c r="C152" s="74">
        <v>425236</v>
      </c>
      <c r="D152" s="68"/>
    </row>
    <row r="153" spans="1:4" ht="18">
      <c r="A153" s="64"/>
      <c r="B153" s="71" t="s">
        <v>38</v>
      </c>
      <c r="C153" s="72">
        <v>425236</v>
      </c>
      <c r="D153" s="68"/>
    </row>
    <row r="154" spans="1:4" ht="36">
      <c r="A154" s="61" t="s">
        <v>348</v>
      </c>
      <c r="B154" s="71" t="s">
        <v>68</v>
      </c>
      <c r="C154" s="72"/>
      <c r="D154" s="68"/>
    </row>
    <row r="155" spans="1:4" ht="18">
      <c r="A155" s="64">
        <v>1</v>
      </c>
      <c r="B155" s="82" t="s">
        <v>349</v>
      </c>
      <c r="C155" s="74">
        <v>138000</v>
      </c>
      <c r="D155" s="68"/>
    </row>
    <row r="156" spans="1:4" ht="18">
      <c r="A156" s="64"/>
      <c r="B156" s="71" t="s">
        <v>38</v>
      </c>
      <c r="C156" s="72">
        <f>SUM(C155)</f>
        <v>138000</v>
      </c>
      <c r="D156" s="68"/>
    </row>
    <row r="157" spans="1:4" ht="36">
      <c r="A157" s="61" t="s">
        <v>350</v>
      </c>
      <c r="B157" s="66" t="s">
        <v>351</v>
      </c>
      <c r="C157" s="67"/>
      <c r="D157" s="63"/>
    </row>
    <row r="158" spans="1:4" ht="36">
      <c r="A158" s="64">
        <v>1</v>
      </c>
      <c r="B158" s="65" t="s">
        <v>352</v>
      </c>
      <c r="C158" s="60">
        <v>25000</v>
      </c>
      <c r="D158" s="63"/>
    </row>
    <row r="159" spans="1:4" ht="18">
      <c r="A159" s="64">
        <v>2</v>
      </c>
      <c r="B159" s="65" t="s">
        <v>353</v>
      </c>
      <c r="C159" s="60">
        <v>43644</v>
      </c>
      <c r="D159" s="63"/>
    </row>
    <row r="160" spans="1:4" ht="18">
      <c r="A160" s="64">
        <v>3</v>
      </c>
      <c r="B160" s="65" t="s">
        <v>354</v>
      </c>
      <c r="C160" s="60">
        <v>63750</v>
      </c>
      <c r="D160" s="63"/>
    </row>
    <row r="161" spans="1:4" ht="18">
      <c r="A161" s="64">
        <v>4</v>
      </c>
      <c r="B161" s="65" t="s">
        <v>355</v>
      </c>
      <c r="C161" s="60">
        <v>0</v>
      </c>
      <c r="D161" s="63"/>
    </row>
    <row r="162" spans="1:4" ht="36">
      <c r="A162" s="64">
        <v>5</v>
      </c>
      <c r="B162" s="65" t="s">
        <v>356</v>
      </c>
      <c r="C162" s="60">
        <v>21750</v>
      </c>
      <c r="D162" s="63"/>
    </row>
    <row r="163" spans="1:4" ht="18">
      <c r="A163" s="64">
        <v>6</v>
      </c>
      <c r="B163" s="65" t="s">
        <v>357</v>
      </c>
      <c r="C163" s="60">
        <v>128500</v>
      </c>
      <c r="D163" s="63"/>
    </row>
    <row r="164" spans="1:4" ht="36">
      <c r="A164" s="64">
        <v>7</v>
      </c>
      <c r="B164" s="65" t="s">
        <v>358</v>
      </c>
      <c r="C164" s="60">
        <v>995</v>
      </c>
      <c r="D164" s="63"/>
    </row>
    <row r="165" spans="1:4" ht="36">
      <c r="A165" s="64">
        <v>8</v>
      </c>
      <c r="B165" s="65" t="s">
        <v>359</v>
      </c>
      <c r="C165" s="60">
        <v>2000</v>
      </c>
      <c r="D165" s="63"/>
    </row>
    <row r="166" spans="1:4" ht="36">
      <c r="A166" s="64">
        <v>9</v>
      </c>
      <c r="B166" s="65" t="s">
        <v>360</v>
      </c>
      <c r="C166" s="60">
        <v>1980</v>
      </c>
      <c r="D166" s="63"/>
    </row>
    <row r="167" spans="1:4" ht="36">
      <c r="A167" s="64">
        <v>10</v>
      </c>
      <c r="B167" s="65" t="s">
        <v>361</v>
      </c>
      <c r="C167" s="60">
        <v>2000</v>
      </c>
      <c r="D167" s="63"/>
    </row>
    <row r="168" spans="1:4" ht="36">
      <c r="A168" s="64">
        <v>11</v>
      </c>
      <c r="B168" s="65" t="s">
        <v>362</v>
      </c>
      <c r="C168" s="60">
        <v>0</v>
      </c>
      <c r="D168" s="63"/>
    </row>
    <row r="169" spans="1:4" ht="36">
      <c r="A169" s="64">
        <v>12</v>
      </c>
      <c r="B169" s="65" t="s">
        <v>363</v>
      </c>
      <c r="C169" s="60">
        <v>12239</v>
      </c>
      <c r="D169" s="63"/>
    </row>
    <row r="170" spans="1:4" ht="36">
      <c r="A170" s="64">
        <v>13</v>
      </c>
      <c r="B170" s="65" t="s">
        <v>364</v>
      </c>
      <c r="C170" s="60">
        <v>4960</v>
      </c>
      <c r="D170" s="63"/>
    </row>
    <row r="171" spans="1:4" ht="36">
      <c r="A171" s="64">
        <v>14</v>
      </c>
      <c r="B171" s="65" t="s">
        <v>365</v>
      </c>
      <c r="C171" s="60">
        <v>4960</v>
      </c>
      <c r="D171" s="63"/>
    </row>
    <row r="172" spans="1:4" ht="36">
      <c r="A172" s="64">
        <v>15</v>
      </c>
      <c r="B172" s="65" t="s">
        <v>366</v>
      </c>
      <c r="C172" s="60">
        <v>5000</v>
      </c>
      <c r="D172" s="63"/>
    </row>
    <row r="173" spans="1:4" ht="18">
      <c r="A173" s="64"/>
      <c r="B173" s="66" t="s">
        <v>12</v>
      </c>
      <c r="C173" s="67">
        <v>316778</v>
      </c>
      <c r="D173" s="63"/>
    </row>
    <row r="174" spans="1:4" ht="36">
      <c r="A174" s="61" t="s">
        <v>367</v>
      </c>
      <c r="B174" s="66" t="s">
        <v>368</v>
      </c>
      <c r="C174" s="67"/>
      <c r="D174" s="68"/>
    </row>
    <row r="175" spans="1:4" ht="18">
      <c r="A175" s="64">
        <v>1</v>
      </c>
      <c r="B175" s="65" t="s">
        <v>369</v>
      </c>
      <c r="C175" s="60">
        <v>60000</v>
      </c>
      <c r="D175" s="68"/>
    </row>
    <row r="176" spans="1:4" ht="36">
      <c r="A176" s="64">
        <v>2</v>
      </c>
      <c r="B176" s="65" t="s">
        <v>370</v>
      </c>
      <c r="C176" s="60">
        <v>5490</v>
      </c>
      <c r="D176" s="68"/>
    </row>
    <row r="177" spans="1:4" ht="36">
      <c r="A177" s="64">
        <v>3</v>
      </c>
      <c r="B177" s="65" t="s">
        <v>371</v>
      </c>
      <c r="C177" s="60">
        <v>1000</v>
      </c>
      <c r="D177" s="68"/>
    </row>
    <row r="178" spans="1:4" ht="36">
      <c r="A178" s="64">
        <v>4</v>
      </c>
      <c r="B178" s="65" t="s">
        <v>372</v>
      </c>
      <c r="C178" s="60">
        <v>1000</v>
      </c>
      <c r="D178" s="68"/>
    </row>
    <row r="179" spans="1:4" ht="36">
      <c r="A179" s="64">
        <v>5</v>
      </c>
      <c r="B179" s="65" t="s">
        <v>373</v>
      </c>
      <c r="C179" s="60">
        <v>994</v>
      </c>
      <c r="D179" s="68"/>
    </row>
    <row r="180" spans="1:4" ht="36">
      <c r="A180" s="64">
        <v>6</v>
      </c>
      <c r="B180" s="65" t="s">
        <v>374</v>
      </c>
      <c r="C180" s="60">
        <v>1000</v>
      </c>
      <c r="D180" s="68"/>
    </row>
    <row r="181" spans="1:4" ht="18">
      <c r="A181" s="64">
        <v>7</v>
      </c>
      <c r="B181" s="65" t="s">
        <v>375</v>
      </c>
      <c r="C181" s="60">
        <v>1000</v>
      </c>
      <c r="D181" s="68"/>
    </row>
    <row r="182" spans="1:4" ht="18">
      <c r="A182" s="64">
        <v>8</v>
      </c>
      <c r="B182" s="65" t="s">
        <v>376</v>
      </c>
      <c r="C182" s="60">
        <v>0</v>
      </c>
      <c r="D182" s="68"/>
    </row>
    <row r="183" spans="1:4" ht="36">
      <c r="A183" s="64">
        <v>9</v>
      </c>
      <c r="B183" s="65" t="s">
        <v>377</v>
      </c>
      <c r="C183" s="60">
        <v>1000</v>
      </c>
      <c r="D183" s="68"/>
    </row>
    <row r="184" spans="1:4" ht="36">
      <c r="A184" s="64">
        <v>10</v>
      </c>
      <c r="B184" s="65" t="s">
        <v>378</v>
      </c>
      <c r="C184" s="60">
        <v>1000</v>
      </c>
      <c r="D184" s="68"/>
    </row>
    <row r="185" spans="1:4" ht="36">
      <c r="A185" s="64">
        <v>11</v>
      </c>
      <c r="B185" s="65" t="s">
        <v>379</v>
      </c>
      <c r="C185" s="60">
        <v>1500</v>
      </c>
      <c r="D185" s="68"/>
    </row>
    <row r="186" spans="1:4" ht="18">
      <c r="A186" s="64">
        <v>12</v>
      </c>
      <c r="B186" s="65" t="s">
        <v>380</v>
      </c>
      <c r="C186" s="60">
        <v>0</v>
      </c>
      <c r="D186" s="68"/>
    </row>
    <row r="187" spans="1:4" ht="36">
      <c r="A187" s="64">
        <v>13</v>
      </c>
      <c r="B187" s="65" t="s">
        <v>381</v>
      </c>
      <c r="C187" s="60">
        <v>983</v>
      </c>
      <c r="D187" s="68"/>
    </row>
    <row r="188" spans="1:4" ht="36">
      <c r="A188" s="64">
        <v>14</v>
      </c>
      <c r="B188" s="65" t="s">
        <v>382</v>
      </c>
      <c r="C188" s="60">
        <v>1000</v>
      </c>
      <c r="D188" s="68"/>
    </row>
    <row r="189" spans="1:4" ht="36">
      <c r="A189" s="64">
        <v>15</v>
      </c>
      <c r="B189" s="65" t="s">
        <v>383</v>
      </c>
      <c r="C189" s="60">
        <v>1000</v>
      </c>
      <c r="D189" s="68"/>
    </row>
    <row r="190" spans="1:4" ht="36">
      <c r="A190" s="64">
        <v>16</v>
      </c>
      <c r="B190" s="65" t="s">
        <v>384</v>
      </c>
      <c r="C190" s="60">
        <v>985</v>
      </c>
      <c r="D190" s="68"/>
    </row>
    <row r="191" spans="1:4" ht="18">
      <c r="A191" s="64">
        <v>17</v>
      </c>
      <c r="B191" s="65" t="s">
        <v>385</v>
      </c>
      <c r="C191" s="60">
        <v>1000</v>
      </c>
      <c r="D191" s="68"/>
    </row>
    <row r="192" spans="1:4" ht="18">
      <c r="A192" s="64">
        <v>18</v>
      </c>
      <c r="B192" s="65" t="s">
        <v>386</v>
      </c>
      <c r="C192" s="60">
        <v>990</v>
      </c>
      <c r="D192" s="68"/>
    </row>
    <row r="193" spans="1:4" ht="36">
      <c r="A193" s="64">
        <v>19</v>
      </c>
      <c r="B193" s="65" t="s">
        <v>387</v>
      </c>
      <c r="C193" s="60">
        <v>0</v>
      </c>
      <c r="D193" s="68"/>
    </row>
    <row r="194" spans="1:4" ht="18">
      <c r="A194" s="64">
        <v>20</v>
      </c>
      <c r="B194" s="65" t="s">
        <v>388</v>
      </c>
      <c r="C194" s="60">
        <v>202630</v>
      </c>
      <c r="D194" s="68"/>
    </row>
    <row r="195" spans="1:4" ht="36">
      <c r="A195" s="64">
        <v>21</v>
      </c>
      <c r="B195" s="65" t="s">
        <v>389</v>
      </c>
      <c r="C195" s="60">
        <v>4950</v>
      </c>
      <c r="D195" s="68"/>
    </row>
    <row r="196" spans="1:4" ht="18">
      <c r="A196" s="64">
        <v>22</v>
      </c>
      <c r="B196" s="65" t="s">
        <v>390</v>
      </c>
      <c r="C196" s="60">
        <v>68180</v>
      </c>
      <c r="D196" s="68"/>
    </row>
    <row r="197" spans="1:4" ht="18">
      <c r="A197" s="64"/>
      <c r="B197" s="71" t="s">
        <v>38</v>
      </c>
      <c r="C197" s="72">
        <v>355702</v>
      </c>
      <c r="D197" s="68"/>
    </row>
    <row r="198" spans="1:4" ht="36">
      <c r="A198" s="61" t="s">
        <v>391</v>
      </c>
      <c r="B198" s="66" t="s">
        <v>392</v>
      </c>
      <c r="C198" s="77"/>
      <c r="D198" s="68"/>
    </row>
    <row r="199" spans="1:4" ht="18">
      <c r="A199" s="64">
        <v>1</v>
      </c>
      <c r="B199" s="65" t="s">
        <v>393</v>
      </c>
      <c r="C199" s="60">
        <v>37000</v>
      </c>
      <c r="D199" s="68"/>
    </row>
    <row r="200" spans="1:4" ht="18">
      <c r="A200" s="64">
        <v>2</v>
      </c>
      <c r="B200" s="65" t="s">
        <v>394</v>
      </c>
      <c r="C200" s="60">
        <v>40000</v>
      </c>
      <c r="D200" s="68"/>
    </row>
    <row r="201" spans="1:4" ht="18">
      <c r="A201" s="64">
        <v>3</v>
      </c>
      <c r="B201" s="65" t="s">
        <v>395</v>
      </c>
      <c r="C201" s="60">
        <v>45000</v>
      </c>
      <c r="D201" s="68"/>
    </row>
    <row r="202" spans="1:4" ht="18">
      <c r="A202" s="64">
        <v>4</v>
      </c>
      <c r="B202" s="65" t="s">
        <v>396</v>
      </c>
      <c r="C202" s="60">
        <v>674910</v>
      </c>
      <c r="D202" s="68"/>
    </row>
    <row r="203" spans="1:4" ht="18">
      <c r="A203" s="64">
        <v>5</v>
      </c>
      <c r="B203" s="65" t="s">
        <v>397</v>
      </c>
      <c r="C203" s="60">
        <v>164426</v>
      </c>
      <c r="D203" s="68"/>
    </row>
    <row r="204" spans="1:4" ht="36">
      <c r="A204" s="64">
        <v>6</v>
      </c>
      <c r="B204" s="65" t="s">
        <v>398</v>
      </c>
      <c r="C204" s="60">
        <v>0</v>
      </c>
      <c r="D204" s="68"/>
    </row>
    <row r="205" spans="1:4" ht="18">
      <c r="A205" s="64">
        <v>7</v>
      </c>
      <c r="B205" s="65" t="s">
        <v>399</v>
      </c>
      <c r="C205" s="60">
        <v>92000</v>
      </c>
      <c r="D205" s="68"/>
    </row>
    <row r="206" spans="1:4" ht="36">
      <c r="A206" s="64">
        <v>8</v>
      </c>
      <c r="B206" s="65" t="s">
        <v>400</v>
      </c>
      <c r="C206" s="60">
        <v>128851</v>
      </c>
      <c r="D206" s="68"/>
    </row>
    <row r="207" spans="1:4" ht="18">
      <c r="A207" s="64">
        <v>9</v>
      </c>
      <c r="B207" s="65" t="s">
        <v>401</v>
      </c>
      <c r="C207" s="60">
        <v>19610</v>
      </c>
      <c r="D207" s="68"/>
    </row>
    <row r="208" spans="1:4" ht="18">
      <c r="A208" s="64">
        <v>10</v>
      </c>
      <c r="B208" s="65" t="s">
        <v>402</v>
      </c>
      <c r="C208" s="60">
        <v>108538</v>
      </c>
      <c r="D208" s="68"/>
    </row>
    <row r="209" spans="1:4" ht="18">
      <c r="A209" s="64">
        <v>11</v>
      </c>
      <c r="B209" s="65" t="s">
        <v>403</v>
      </c>
      <c r="C209" s="60">
        <v>51900</v>
      </c>
      <c r="D209" s="68"/>
    </row>
    <row r="210" spans="1:4" ht="18">
      <c r="A210" s="64">
        <v>12</v>
      </c>
      <c r="B210" s="65" t="s">
        <v>404</v>
      </c>
      <c r="C210" s="60">
        <v>34716</v>
      </c>
      <c r="D210" s="68"/>
    </row>
    <row r="211" spans="1:4" ht="18">
      <c r="A211" s="64"/>
      <c r="B211" s="71" t="s">
        <v>38</v>
      </c>
      <c r="C211" s="72">
        <v>1396951</v>
      </c>
      <c r="D211" s="68"/>
    </row>
    <row r="212" spans="1:4" ht="36">
      <c r="A212" s="61" t="s">
        <v>405</v>
      </c>
      <c r="B212" s="66" t="s">
        <v>406</v>
      </c>
      <c r="C212" s="67"/>
      <c r="D212" s="68"/>
    </row>
    <row r="213" spans="1:4" ht="36">
      <c r="A213" s="64">
        <v>1</v>
      </c>
      <c r="B213" s="75" t="s">
        <v>407</v>
      </c>
      <c r="C213" s="74">
        <v>0</v>
      </c>
      <c r="D213" s="68"/>
    </row>
    <row r="214" spans="1:4" ht="18">
      <c r="A214" s="64">
        <v>2</v>
      </c>
      <c r="B214" s="75" t="s">
        <v>408</v>
      </c>
      <c r="C214" s="74">
        <v>849313</v>
      </c>
      <c r="D214" s="68"/>
    </row>
    <row r="215" spans="1:4" ht="18">
      <c r="A215" s="64">
        <v>3</v>
      </c>
      <c r="B215" s="75" t="s">
        <v>409</v>
      </c>
      <c r="C215" s="74">
        <v>302927</v>
      </c>
      <c r="D215" s="68"/>
    </row>
    <row r="216" spans="1:4" ht="18">
      <c r="A216" s="64">
        <v>4</v>
      </c>
      <c r="B216" s="75" t="s">
        <v>410</v>
      </c>
      <c r="C216" s="74">
        <v>1772272</v>
      </c>
      <c r="D216" s="68"/>
    </row>
    <row r="217" spans="1:4" ht="18">
      <c r="A217" s="64">
        <v>5</v>
      </c>
      <c r="B217" s="75" t="s">
        <v>411</v>
      </c>
      <c r="C217" s="83">
        <v>0</v>
      </c>
      <c r="D217" s="68"/>
    </row>
    <row r="218" spans="1:4" ht="18">
      <c r="A218" s="64">
        <v>6</v>
      </c>
      <c r="B218" s="75" t="s">
        <v>412</v>
      </c>
      <c r="C218" s="74">
        <v>123826</v>
      </c>
      <c r="D218" s="68"/>
    </row>
    <row r="219" spans="1:4" ht="18">
      <c r="A219" s="64">
        <v>7</v>
      </c>
      <c r="B219" s="75" t="s">
        <v>413</v>
      </c>
      <c r="C219" s="74">
        <v>872547</v>
      </c>
      <c r="D219" s="68"/>
    </row>
    <row r="220" spans="1:4" ht="18">
      <c r="A220" s="64">
        <v>8</v>
      </c>
      <c r="B220" s="75" t="s">
        <v>414</v>
      </c>
      <c r="C220" s="74">
        <v>232473</v>
      </c>
      <c r="D220" s="68"/>
    </row>
    <row r="221" spans="1:4" ht="36">
      <c r="A221" s="64">
        <v>9</v>
      </c>
      <c r="B221" s="75" t="s">
        <v>415</v>
      </c>
      <c r="C221" s="74">
        <v>610220</v>
      </c>
      <c r="D221" s="68"/>
    </row>
    <row r="222" spans="1:4" ht="18">
      <c r="A222" s="64"/>
      <c r="B222" s="71" t="s">
        <v>38</v>
      </c>
      <c r="C222" s="72">
        <v>4763578</v>
      </c>
      <c r="D222" s="68"/>
    </row>
    <row r="223" spans="1:4" ht="18">
      <c r="A223" s="61" t="s">
        <v>416</v>
      </c>
      <c r="B223" s="66" t="s">
        <v>417</v>
      </c>
      <c r="C223" s="67"/>
      <c r="D223" s="68"/>
    </row>
    <row r="224" spans="1:4" ht="18">
      <c r="A224" s="64">
        <v>1</v>
      </c>
      <c r="B224" s="65" t="s">
        <v>418</v>
      </c>
      <c r="C224" s="60">
        <v>0</v>
      </c>
      <c r="D224" s="68"/>
    </row>
    <row r="225" spans="1:4" ht="36">
      <c r="A225" s="64">
        <v>2</v>
      </c>
      <c r="B225" s="65" t="s">
        <v>419</v>
      </c>
      <c r="C225" s="60">
        <v>12000</v>
      </c>
      <c r="D225" s="68"/>
    </row>
    <row r="226" spans="1:4" ht="18">
      <c r="A226" s="64">
        <v>3</v>
      </c>
      <c r="B226" s="65" t="s">
        <v>420</v>
      </c>
      <c r="C226" s="60">
        <v>6000</v>
      </c>
      <c r="D226" s="68"/>
    </row>
    <row r="227" spans="1:4" ht="18">
      <c r="A227" s="64">
        <v>4</v>
      </c>
      <c r="B227" s="65" t="s">
        <v>421</v>
      </c>
      <c r="C227" s="60">
        <v>6000</v>
      </c>
      <c r="D227" s="68"/>
    </row>
    <row r="228" spans="1:4" ht="18">
      <c r="A228" s="64">
        <v>5</v>
      </c>
      <c r="B228" s="65" t="s">
        <v>422</v>
      </c>
      <c r="C228" s="60">
        <v>9972</v>
      </c>
      <c r="D228" s="68"/>
    </row>
    <row r="229" spans="1:4" ht="18">
      <c r="A229" s="64">
        <v>6</v>
      </c>
      <c r="B229" s="65" t="s">
        <v>423</v>
      </c>
      <c r="C229" s="60">
        <v>12000</v>
      </c>
      <c r="D229" s="68"/>
    </row>
    <row r="230" spans="1:4" ht="36">
      <c r="A230" s="64">
        <v>7</v>
      </c>
      <c r="B230" s="65" t="s">
        <v>424</v>
      </c>
      <c r="C230" s="60">
        <v>0</v>
      </c>
      <c r="D230" s="68"/>
    </row>
    <row r="231" spans="1:4" ht="18">
      <c r="A231" s="64"/>
      <c r="B231" s="71" t="s">
        <v>38</v>
      </c>
      <c r="C231" s="72">
        <v>45972</v>
      </c>
      <c r="D231" s="68"/>
    </row>
    <row r="232" spans="1:4" ht="18">
      <c r="A232" s="61" t="s">
        <v>425</v>
      </c>
      <c r="B232" s="66" t="s">
        <v>426</v>
      </c>
      <c r="C232" s="67"/>
      <c r="D232" s="68"/>
    </row>
    <row r="233" spans="1:4" ht="18">
      <c r="A233" s="64">
        <v>1</v>
      </c>
      <c r="B233" s="65" t="s">
        <v>427</v>
      </c>
      <c r="C233" s="60">
        <v>66469</v>
      </c>
      <c r="D233" s="68"/>
    </row>
    <row r="234" spans="1:4" ht="18">
      <c r="A234" s="64">
        <v>2</v>
      </c>
      <c r="B234" s="65" t="s">
        <v>428</v>
      </c>
      <c r="C234" s="60">
        <v>35296</v>
      </c>
      <c r="D234" s="68"/>
    </row>
    <row r="235" spans="1:4" ht="18">
      <c r="A235" s="64">
        <v>3</v>
      </c>
      <c r="B235" s="65" t="s">
        <v>429</v>
      </c>
      <c r="C235" s="60">
        <v>4900</v>
      </c>
      <c r="D235" s="68"/>
    </row>
    <row r="236" spans="1:4" ht="18">
      <c r="A236" s="64">
        <v>4</v>
      </c>
      <c r="B236" s="65" t="s">
        <v>430</v>
      </c>
      <c r="C236" s="60">
        <v>503438</v>
      </c>
      <c r="D236" s="68"/>
    </row>
    <row r="237" spans="1:4" ht="18">
      <c r="A237" s="64"/>
      <c r="B237" s="71" t="s">
        <v>38</v>
      </c>
      <c r="C237" s="72">
        <v>610103</v>
      </c>
      <c r="D237" s="68"/>
    </row>
    <row r="238" spans="1:4" ht="36">
      <c r="A238" s="61" t="s">
        <v>431</v>
      </c>
      <c r="B238" s="66" t="s">
        <v>432</v>
      </c>
      <c r="C238" s="77"/>
      <c r="D238" s="68"/>
    </row>
    <row r="239" spans="1:4" ht="18">
      <c r="A239" s="64">
        <v>1</v>
      </c>
      <c r="B239" s="75" t="s">
        <v>433</v>
      </c>
      <c r="C239" s="74">
        <v>252879</v>
      </c>
      <c r="D239" s="68"/>
    </row>
    <row r="240" spans="1:4" ht="18">
      <c r="A240" s="64">
        <v>2</v>
      </c>
      <c r="B240" s="75" t="s">
        <v>434</v>
      </c>
      <c r="C240" s="74">
        <v>508716</v>
      </c>
      <c r="D240" s="68"/>
    </row>
    <row r="241" spans="1:4" ht="18">
      <c r="A241" s="64">
        <v>3</v>
      </c>
      <c r="B241" s="75" t="s">
        <v>435</v>
      </c>
      <c r="C241" s="74">
        <v>550032</v>
      </c>
      <c r="D241" s="68"/>
    </row>
    <row r="242" spans="1:4" ht="18">
      <c r="A242" s="64"/>
      <c r="B242" s="71" t="s">
        <v>38</v>
      </c>
      <c r="C242" s="72">
        <v>1311627</v>
      </c>
      <c r="D242" s="68"/>
    </row>
    <row r="243" spans="1:4" ht="18">
      <c r="A243" s="61" t="s">
        <v>436</v>
      </c>
      <c r="B243" s="66" t="s">
        <v>437</v>
      </c>
      <c r="C243" s="67"/>
      <c r="D243" s="68"/>
    </row>
    <row r="244" spans="1:4" ht="18">
      <c r="A244" s="64">
        <v>1</v>
      </c>
      <c r="B244" s="65" t="s">
        <v>438</v>
      </c>
      <c r="C244" s="60">
        <v>0</v>
      </c>
      <c r="D244" s="68"/>
    </row>
    <row r="245" spans="1:4" ht="18">
      <c r="A245" s="64">
        <v>2</v>
      </c>
      <c r="B245" s="65" t="s">
        <v>439</v>
      </c>
      <c r="C245" s="60">
        <v>168152</v>
      </c>
      <c r="D245" s="68"/>
    </row>
    <row r="246" spans="1:4" ht="18">
      <c r="A246" s="64">
        <v>3</v>
      </c>
      <c r="B246" s="65" t="s">
        <v>440</v>
      </c>
      <c r="C246" s="60">
        <v>70624</v>
      </c>
      <c r="D246" s="68"/>
    </row>
    <row r="247" spans="1:4" ht="36">
      <c r="A247" s="64">
        <v>4</v>
      </c>
      <c r="B247" s="65" t="s">
        <v>441</v>
      </c>
      <c r="C247" s="60">
        <v>21600</v>
      </c>
      <c r="D247" s="68"/>
    </row>
    <row r="248" spans="1:4" ht="36">
      <c r="A248" s="64">
        <v>5</v>
      </c>
      <c r="B248" s="65" t="s">
        <v>442</v>
      </c>
      <c r="C248" s="60">
        <v>39725</v>
      </c>
      <c r="D248" s="68"/>
    </row>
    <row r="249" spans="1:4" ht="36">
      <c r="A249" s="64">
        <v>6</v>
      </c>
      <c r="B249" s="65" t="s">
        <v>443</v>
      </c>
      <c r="C249" s="60">
        <v>12000</v>
      </c>
      <c r="D249" s="68"/>
    </row>
    <row r="250" spans="1:4" ht="18">
      <c r="A250" s="64">
        <v>7</v>
      </c>
      <c r="B250" s="65" t="s">
        <v>444</v>
      </c>
      <c r="C250" s="60">
        <v>307731</v>
      </c>
      <c r="D250" s="68"/>
    </row>
    <row r="251" spans="1:4" ht="18">
      <c r="A251" s="64">
        <v>8</v>
      </c>
      <c r="B251" s="65" t="s">
        <v>445</v>
      </c>
      <c r="C251" s="60">
        <v>2450</v>
      </c>
      <c r="D251" s="68"/>
    </row>
    <row r="252" spans="1:4" ht="18">
      <c r="A252" s="64">
        <v>9</v>
      </c>
      <c r="B252" s="65" t="s">
        <v>446</v>
      </c>
      <c r="C252" s="60">
        <v>8000</v>
      </c>
      <c r="D252" s="68"/>
    </row>
    <row r="253" spans="1:4" ht="18">
      <c r="A253" s="64"/>
      <c r="B253" s="71" t="s">
        <v>38</v>
      </c>
      <c r="C253" s="72">
        <v>630282</v>
      </c>
      <c r="D253" s="68"/>
    </row>
    <row r="254" spans="1:4" ht="18">
      <c r="A254" s="61" t="s">
        <v>447</v>
      </c>
      <c r="B254" s="78" t="s">
        <v>448</v>
      </c>
      <c r="C254" s="72"/>
      <c r="D254" s="68"/>
    </row>
    <row r="255" spans="1:4" ht="18">
      <c r="A255" s="64">
        <v>1</v>
      </c>
      <c r="B255" s="75" t="s">
        <v>154</v>
      </c>
      <c r="C255" s="74">
        <v>0</v>
      </c>
      <c r="D255" s="68"/>
    </row>
    <row r="256" spans="1:4" ht="18">
      <c r="A256" s="64">
        <v>2</v>
      </c>
      <c r="B256" s="75" t="s">
        <v>449</v>
      </c>
      <c r="C256" s="74">
        <v>60000</v>
      </c>
      <c r="D256" s="68"/>
    </row>
    <row r="257" spans="1:4" ht="18">
      <c r="A257" s="64">
        <v>3</v>
      </c>
      <c r="B257" s="75" t="s">
        <v>450</v>
      </c>
      <c r="C257" s="74">
        <v>0</v>
      </c>
      <c r="D257" s="68"/>
    </row>
    <row r="258" spans="1:4" ht="18">
      <c r="A258" s="64">
        <v>4</v>
      </c>
      <c r="B258" s="75" t="s">
        <v>161</v>
      </c>
      <c r="C258" s="74">
        <v>40000</v>
      </c>
      <c r="D258" s="68"/>
    </row>
    <row r="259" spans="1:4" ht="18">
      <c r="A259" s="64">
        <v>5</v>
      </c>
      <c r="B259" s="75" t="s">
        <v>451</v>
      </c>
      <c r="C259" s="74">
        <v>70000</v>
      </c>
      <c r="D259" s="68"/>
    </row>
    <row r="260" spans="1:4" ht="18">
      <c r="A260" s="64">
        <v>6</v>
      </c>
      <c r="B260" s="75" t="s">
        <v>452</v>
      </c>
      <c r="C260" s="74">
        <v>75000</v>
      </c>
      <c r="D260" s="68"/>
    </row>
    <row r="261" spans="1:4" ht="18">
      <c r="A261" s="64">
        <v>7</v>
      </c>
      <c r="B261" s="75" t="s">
        <v>156</v>
      </c>
      <c r="C261" s="74">
        <v>35000</v>
      </c>
      <c r="D261" s="68"/>
    </row>
    <row r="262" spans="1:4" ht="18">
      <c r="A262" s="64"/>
      <c r="B262" s="71" t="s">
        <v>204</v>
      </c>
      <c r="C262" s="72">
        <v>280000</v>
      </c>
      <c r="D262" s="68"/>
    </row>
    <row r="263" spans="1:4" ht="36">
      <c r="A263" s="61" t="s">
        <v>453</v>
      </c>
      <c r="B263" s="66" t="s">
        <v>454</v>
      </c>
      <c r="C263" s="67"/>
      <c r="D263" s="68"/>
    </row>
    <row r="264" spans="1:4" ht="54">
      <c r="A264" s="64">
        <v>1</v>
      </c>
      <c r="B264" s="65" t="s">
        <v>455</v>
      </c>
      <c r="C264" s="84">
        <v>767615</v>
      </c>
      <c r="D264" s="68"/>
    </row>
    <row r="265" spans="1:4" ht="18">
      <c r="A265" s="64"/>
      <c r="B265" s="71" t="s">
        <v>38</v>
      </c>
      <c r="C265" s="72">
        <v>767615</v>
      </c>
      <c r="D265" s="68"/>
    </row>
    <row r="266" spans="1:4" ht="18">
      <c r="A266" s="61" t="s">
        <v>456</v>
      </c>
      <c r="B266" s="66" t="s">
        <v>457</v>
      </c>
      <c r="C266" s="67"/>
      <c r="D266" s="68"/>
    </row>
    <row r="267" spans="1:4" ht="18">
      <c r="A267" s="64">
        <v>1</v>
      </c>
      <c r="B267" s="65" t="s">
        <v>147</v>
      </c>
      <c r="C267" s="60">
        <v>9581563</v>
      </c>
      <c r="D267" s="68"/>
    </row>
    <row r="268" spans="1:4" ht="18">
      <c r="A268" s="64">
        <v>2</v>
      </c>
      <c r="B268" s="65" t="s">
        <v>458</v>
      </c>
      <c r="C268" s="60">
        <v>200000</v>
      </c>
      <c r="D268" s="68"/>
    </row>
    <row r="269" spans="1:4" ht="18">
      <c r="A269" s="64">
        <v>3</v>
      </c>
      <c r="B269" s="59" t="s">
        <v>459</v>
      </c>
      <c r="C269" s="60">
        <v>4635119</v>
      </c>
      <c r="D269" s="68"/>
    </row>
    <row r="270" spans="1:4" ht="54">
      <c r="A270" s="64">
        <v>4</v>
      </c>
      <c r="B270" s="65" t="s">
        <v>460</v>
      </c>
      <c r="C270" s="60">
        <v>4700</v>
      </c>
      <c r="D270" s="68"/>
    </row>
    <row r="271" spans="1:4" ht="54">
      <c r="A271" s="64">
        <v>5</v>
      </c>
      <c r="B271" s="65" t="s">
        <v>461</v>
      </c>
      <c r="C271" s="60">
        <v>23691</v>
      </c>
      <c r="D271" s="68"/>
    </row>
    <row r="272" spans="1:4" ht="36">
      <c r="A272" s="64">
        <v>6</v>
      </c>
      <c r="B272" s="65" t="s">
        <v>462</v>
      </c>
      <c r="C272" s="60">
        <v>100326000</v>
      </c>
      <c r="D272" s="68"/>
    </row>
    <row r="273" spans="1:4" ht="36">
      <c r="A273" s="64">
        <v>7</v>
      </c>
      <c r="B273" s="65" t="s">
        <v>463</v>
      </c>
      <c r="C273" s="60">
        <v>150000</v>
      </c>
      <c r="D273" s="68"/>
    </row>
    <row r="274" spans="1:4" ht="54">
      <c r="A274" s="64">
        <v>8</v>
      </c>
      <c r="B274" s="65" t="s">
        <v>464</v>
      </c>
      <c r="C274" s="84">
        <v>1155213</v>
      </c>
      <c r="D274" s="68"/>
    </row>
    <row r="275" spans="1:4" ht="18">
      <c r="A275" s="64"/>
      <c r="B275" s="71" t="s">
        <v>38</v>
      </c>
      <c r="C275" s="72">
        <v>116076286</v>
      </c>
      <c r="D275" s="68"/>
    </row>
    <row r="276" spans="1:4" ht="18">
      <c r="A276" s="61" t="s">
        <v>465</v>
      </c>
      <c r="B276" s="66" t="s">
        <v>466</v>
      </c>
      <c r="C276" s="67"/>
      <c r="D276" s="68"/>
    </row>
    <row r="277" spans="1:4" ht="18">
      <c r="A277" s="64">
        <v>1</v>
      </c>
      <c r="B277" s="65" t="s">
        <v>467</v>
      </c>
      <c r="C277" s="60">
        <v>500325</v>
      </c>
      <c r="D277" s="68"/>
    </row>
    <row r="278" spans="1:4" ht="18">
      <c r="A278" s="64">
        <v>2</v>
      </c>
      <c r="B278" s="65" t="s">
        <v>468</v>
      </c>
      <c r="C278" s="60">
        <v>838650</v>
      </c>
      <c r="D278" s="68"/>
    </row>
    <row r="279" spans="1:4" ht="36">
      <c r="A279" s="64">
        <v>3</v>
      </c>
      <c r="B279" s="65" t="s">
        <v>469</v>
      </c>
      <c r="C279" s="60">
        <v>93457</v>
      </c>
      <c r="D279" s="68"/>
    </row>
    <row r="280" spans="1:4" ht="18">
      <c r="A280" s="64">
        <v>4</v>
      </c>
      <c r="B280" s="65" t="s">
        <v>470</v>
      </c>
      <c r="C280" s="60">
        <v>9400</v>
      </c>
      <c r="D280" s="68"/>
    </row>
    <row r="281" spans="1:4" ht="18">
      <c r="A281" s="64">
        <v>5</v>
      </c>
      <c r="B281" s="65" t="s">
        <v>471</v>
      </c>
      <c r="C281" s="60">
        <v>400000</v>
      </c>
      <c r="D281" s="68"/>
    </row>
    <row r="282" spans="1:4" ht="36">
      <c r="A282" s="64">
        <v>6</v>
      </c>
      <c r="B282" s="65" t="s">
        <v>472</v>
      </c>
      <c r="C282" s="60">
        <v>601167</v>
      </c>
      <c r="D282" s="68"/>
    </row>
    <row r="283" spans="1:4" ht="36">
      <c r="A283" s="64">
        <v>7</v>
      </c>
      <c r="B283" s="65" t="s">
        <v>473</v>
      </c>
      <c r="C283" s="60">
        <v>1169005</v>
      </c>
      <c r="D283" s="68"/>
    </row>
    <row r="284" spans="1:4" ht="18">
      <c r="A284" s="64">
        <v>8</v>
      </c>
      <c r="B284" s="65" t="s">
        <v>474</v>
      </c>
      <c r="C284" s="60">
        <v>35725</v>
      </c>
      <c r="D284" s="68"/>
    </row>
    <row r="285" spans="1:4" ht="18">
      <c r="A285" s="64">
        <v>9</v>
      </c>
      <c r="B285" s="65" t="s">
        <v>475</v>
      </c>
      <c r="C285" s="60">
        <v>3435942</v>
      </c>
      <c r="D285" s="68"/>
    </row>
    <row r="286" spans="1:4" ht="18">
      <c r="A286" s="64">
        <v>10</v>
      </c>
      <c r="B286" s="65" t="s">
        <v>476</v>
      </c>
      <c r="C286" s="60">
        <v>0</v>
      </c>
      <c r="D286" s="68"/>
    </row>
    <row r="287" spans="1:4" ht="18">
      <c r="A287" s="64">
        <v>11</v>
      </c>
      <c r="B287" s="65" t="s">
        <v>477</v>
      </c>
      <c r="C287" s="60">
        <v>750000</v>
      </c>
      <c r="D287" s="68"/>
    </row>
    <row r="288" spans="1:4" ht="18">
      <c r="A288" s="64">
        <v>12</v>
      </c>
      <c r="B288" s="65" t="s">
        <v>478</v>
      </c>
      <c r="C288" s="60">
        <v>562730</v>
      </c>
      <c r="D288" s="68"/>
    </row>
    <row r="289" spans="1:4" ht="18">
      <c r="A289" s="64">
        <v>13</v>
      </c>
      <c r="B289" s="65" t="s">
        <v>479</v>
      </c>
      <c r="C289" s="60">
        <v>2454260</v>
      </c>
      <c r="D289" s="68"/>
    </row>
    <row r="290" spans="1:4" ht="18">
      <c r="A290" s="64">
        <v>14</v>
      </c>
      <c r="B290" s="65" t="s">
        <v>480</v>
      </c>
      <c r="C290" s="60">
        <v>49827</v>
      </c>
      <c r="D290" s="68"/>
    </row>
    <row r="291" spans="1:4" ht="36">
      <c r="A291" s="64">
        <v>15</v>
      </c>
      <c r="B291" s="65" t="s">
        <v>481</v>
      </c>
      <c r="C291" s="60">
        <v>701853</v>
      </c>
      <c r="D291" s="68"/>
    </row>
    <row r="292" spans="1:4" ht="18">
      <c r="A292" s="64"/>
      <c r="B292" s="71" t="s">
        <v>38</v>
      </c>
      <c r="C292" s="72">
        <v>11602341</v>
      </c>
      <c r="D292" s="68"/>
    </row>
    <row r="293" spans="1:4" ht="36">
      <c r="A293" s="61" t="s">
        <v>482</v>
      </c>
      <c r="B293" s="66" t="s">
        <v>483</v>
      </c>
      <c r="C293" s="67"/>
      <c r="D293" s="68"/>
    </row>
    <row r="294" spans="1:4" ht="36">
      <c r="A294" s="64">
        <v>1</v>
      </c>
      <c r="B294" s="69" t="s">
        <v>484</v>
      </c>
      <c r="C294" s="74">
        <v>49800</v>
      </c>
      <c r="D294" s="68"/>
    </row>
    <row r="295" spans="1:4" ht="18">
      <c r="A295" s="64"/>
      <c r="B295" s="71" t="s">
        <v>38</v>
      </c>
      <c r="C295" s="72">
        <v>49800</v>
      </c>
      <c r="D295" s="68"/>
    </row>
    <row r="296" spans="1:4" ht="18">
      <c r="A296" s="61" t="s">
        <v>485</v>
      </c>
      <c r="B296" s="66" t="s">
        <v>486</v>
      </c>
      <c r="C296" s="67"/>
      <c r="D296" s="68"/>
    </row>
    <row r="297" spans="1:4" ht="18">
      <c r="A297" s="64">
        <v>1</v>
      </c>
      <c r="B297" s="69" t="s">
        <v>196</v>
      </c>
      <c r="C297" s="74">
        <v>49610</v>
      </c>
      <c r="D297" s="68"/>
    </row>
    <row r="298" spans="1:4" ht="18">
      <c r="A298" s="64"/>
      <c r="B298" s="71" t="s">
        <v>38</v>
      </c>
      <c r="C298" s="72">
        <v>49610</v>
      </c>
      <c r="D298" s="68"/>
    </row>
    <row r="299" spans="1:4" ht="18">
      <c r="A299" s="64"/>
      <c r="B299" s="71" t="s">
        <v>487</v>
      </c>
      <c r="C299" s="85">
        <f>C15+C22+C32+C82+C88+C93+C98+C104+C107+C112+C122+C131+C137+C144+C147+C150+C153+C156+C173+C197+C211+C222+C231+C237+C242+C253+C262+C265+C275+C292+C295+C298</f>
        <v>492772249</v>
      </c>
      <c r="D299" s="68"/>
    </row>
    <row r="300" spans="1:4" ht="18">
      <c r="A300" s="86"/>
      <c r="B300" s="87" t="s">
        <v>488</v>
      </c>
      <c r="C300" s="81">
        <v>469914298.44000006</v>
      </c>
      <c r="D300" s="68"/>
    </row>
    <row r="301" spans="1:4" ht="18">
      <c r="A301" s="86"/>
      <c r="B301" s="87" t="s">
        <v>199</v>
      </c>
      <c r="C301" s="88">
        <f>SUM(C299:C300)</f>
        <v>962686547.44000006</v>
      </c>
      <c r="D301" s="68"/>
    </row>
  </sheetData>
  <mergeCells count="2">
    <mergeCell ref="A1:D1"/>
    <mergeCell ref="A2:D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233"/>
  <sheetViews>
    <sheetView workbookViewId="0">
      <selection sqref="A1:G1"/>
    </sheetView>
  </sheetViews>
  <sheetFormatPr defaultRowHeight="14.4"/>
  <cols>
    <col min="2" max="2" width="8.88671875" style="201"/>
    <col min="5" max="5" width="17.6640625" style="201" customWidth="1"/>
    <col min="10" max="10" width="5.44140625" bestFit="1" customWidth="1"/>
    <col min="11" max="11" width="5.6640625" customWidth="1"/>
    <col min="12" max="12" width="5.44140625" bestFit="1" customWidth="1"/>
  </cols>
  <sheetData>
    <row r="1" spans="1:7">
      <c r="A1" s="543" t="s">
        <v>4190</v>
      </c>
      <c r="B1" s="543"/>
      <c r="C1" s="543"/>
      <c r="D1" s="543"/>
      <c r="E1" s="543"/>
      <c r="F1" s="543"/>
      <c r="G1" s="543"/>
    </row>
    <row r="2" spans="1:7" ht="28.8" customHeight="1">
      <c r="A2" s="658" t="s">
        <v>4191</v>
      </c>
      <c r="B2" s="658"/>
      <c r="C2" s="658"/>
      <c r="D2" s="658"/>
      <c r="E2" s="658"/>
      <c r="F2" s="658"/>
      <c r="G2" s="658"/>
    </row>
    <row r="3" spans="1:7" ht="21.6">
      <c r="A3" s="264" t="s">
        <v>1898</v>
      </c>
      <c r="B3" s="264" t="s">
        <v>876</v>
      </c>
      <c r="C3" s="264" t="s">
        <v>4045</v>
      </c>
      <c r="D3" s="264" t="s">
        <v>2409</v>
      </c>
      <c r="E3" s="264" t="s">
        <v>4046</v>
      </c>
      <c r="F3" s="264" t="s">
        <v>1261</v>
      </c>
      <c r="G3" s="264" t="s">
        <v>5</v>
      </c>
    </row>
    <row r="4" spans="1:7">
      <c r="A4" s="618" t="s">
        <v>4047</v>
      </c>
      <c r="B4" s="618" t="s">
        <v>4048</v>
      </c>
      <c r="C4" s="618" t="s">
        <v>4049</v>
      </c>
      <c r="D4" s="624">
        <v>20000</v>
      </c>
      <c r="E4" s="264" t="s">
        <v>4050</v>
      </c>
      <c r="F4" s="323">
        <v>390</v>
      </c>
      <c r="G4" s="618"/>
    </row>
    <row r="5" spans="1:7">
      <c r="A5" s="619"/>
      <c r="B5" s="619"/>
      <c r="C5" s="619"/>
      <c r="D5" s="625"/>
      <c r="E5" s="264" t="s">
        <v>4051</v>
      </c>
      <c r="F5" s="323">
        <v>450</v>
      </c>
      <c r="G5" s="619"/>
    </row>
    <row r="6" spans="1:7">
      <c r="A6" s="619"/>
      <c r="B6" s="619"/>
      <c r="C6" s="619"/>
      <c r="D6" s="625"/>
      <c r="E6" s="264" t="s">
        <v>4052</v>
      </c>
      <c r="F6" s="323">
        <v>490</v>
      </c>
      <c r="G6" s="619"/>
    </row>
    <row r="7" spans="1:7">
      <c r="A7" s="619"/>
      <c r="B7" s="619"/>
      <c r="C7" s="619"/>
      <c r="D7" s="625"/>
      <c r="E7" s="264" t="s">
        <v>4053</v>
      </c>
      <c r="F7" s="323">
        <v>450</v>
      </c>
      <c r="G7" s="619"/>
    </row>
    <row r="8" spans="1:7">
      <c r="A8" s="619"/>
      <c r="B8" s="619"/>
      <c r="C8" s="619"/>
      <c r="D8" s="625"/>
      <c r="E8" s="264" t="s">
        <v>4054</v>
      </c>
      <c r="F8" s="323">
        <v>360</v>
      </c>
      <c r="G8" s="619"/>
    </row>
    <row r="9" spans="1:7">
      <c r="A9" s="619"/>
      <c r="B9" s="619"/>
      <c r="C9" s="619"/>
      <c r="D9" s="625"/>
      <c r="E9" s="264" t="s">
        <v>4055</v>
      </c>
      <c r="F9" s="323">
        <v>490</v>
      </c>
      <c r="G9" s="619"/>
    </row>
    <row r="10" spans="1:7">
      <c r="A10" s="619"/>
      <c r="B10" s="619"/>
      <c r="C10" s="619"/>
      <c r="D10" s="625"/>
      <c r="E10" s="264" t="s">
        <v>4056</v>
      </c>
      <c r="F10" s="323">
        <v>470</v>
      </c>
      <c r="G10" s="619"/>
    </row>
    <row r="11" spans="1:7" ht="21.6">
      <c r="A11" s="619"/>
      <c r="B11" s="619"/>
      <c r="C11" s="619"/>
      <c r="D11" s="625"/>
      <c r="E11" s="264" t="s">
        <v>4057</v>
      </c>
      <c r="F11" s="323">
        <v>390</v>
      </c>
      <c r="G11" s="619"/>
    </row>
    <row r="12" spans="1:7">
      <c r="A12" s="619"/>
      <c r="B12" s="619"/>
      <c r="C12" s="619"/>
      <c r="D12" s="625"/>
      <c r="E12" s="264" t="s">
        <v>4058</v>
      </c>
      <c r="F12" s="323">
        <v>490</v>
      </c>
      <c r="G12" s="619"/>
    </row>
    <row r="13" spans="1:7">
      <c r="A13" s="620"/>
      <c r="B13" s="620"/>
      <c r="C13" s="620"/>
      <c r="D13" s="626"/>
      <c r="E13" s="264" t="s">
        <v>4059</v>
      </c>
      <c r="F13" s="323">
        <v>470</v>
      </c>
      <c r="G13" s="620"/>
    </row>
    <row r="14" spans="1:7">
      <c r="A14" s="618" t="s">
        <v>4060</v>
      </c>
      <c r="B14" s="618" t="s">
        <v>4061</v>
      </c>
      <c r="C14" s="618" t="s">
        <v>4062</v>
      </c>
      <c r="D14" s="624">
        <v>41898</v>
      </c>
      <c r="E14" s="264" t="s">
        <v>4063</v>
      </c>
      <c r="F14" s="323">
        <v>88</v>
      </c>
      <c r="G14" s="618"/>
    </row>
    <row r="15" spans="1:7" ht="21.6">
      <c r="A15" s="619"/>
      <c r="B15" s="619"/>
      <c r="C15" s="619"/>
      <c r="D15" s="625"/>
      <c r="E15" s="264" t="s">
        <v>4064</v>
      </c>
      <c r="F15" s="323">
        <v>68</v>
      </c>
      <c r="G15" s="619"/>
    </row>
    <row r="16" spans="1:7" ht="21.6">
      <c r="A16" s="619"/>
      <c r="B16" s="619"/>
      <c r="C16" s="619"/>
      <c r="D16" s="625"/>
      <c r="E16" s="264" t="s">
        <v>4065</v>
      </c>
      <c r="F16" s="323">
        <v>480</v>
      </c>
      <c r="G16" s="619"/>
    </row>
    <row r="17" spans="1:7">
      <c r="A17" s="619"/>
      <c r="B17" s="619"/>
      <c r="C17" s="619"/>
      <c r="D17" s="625"/>
      <c r="E17" s="264" t="s">
        <v>4066</v>
      </c>
      <c r="F17" s="323">
        <v>332</v>
      </c>
      <c r="G17" s="619"/>
    </row>
    <row r="18" spans="1:7" ht="21.6">
      <c r="A18" s="619"/>
      <c r="B18" s="619"/>
      <c r="C18" s="619"/>
      <c r="D18" s="625"/>
      <c r="E18" s="264" t="s">
        <v>4067</v>
      </c>
      <c r="F18" s="323">
        <v>445</v>
      </c>
      <c r="G18" s="619"/>
    </row>
    <row r="19" spans="1:7">
      <c r="A19" s="619"/>
      <c r="B19" s="619"/>
      <c r="C19" s="619"/>
      <c r="D19" s="625"/>
      <c r="E19" s="264" t="s">
        <v>4068</v>
      </c>
      <c r="F19" s="323">
        <v>260</v>
      </c>
      <c r="G19" s="619"/>
    </row>
    <row r="20" spans="1:7">
      <c r="A20" s="619"/>
      <c r="B20" s="619"/>
      <c r="C20" s="619"/>
      <c r="D20" s="625"/>
      <c r="E20" s="264" t="s">
        <v>4069</v>
      </c>
      <c r="F20" s="323">
        <v>250</v>
      </c>
      <c r="G20" s="619"/>
    </row>
    <row r="21" spans="1:7" ht="21.6">
      <c r="A21" s="619"/>
      <c r="B21" s="619"/>
      <c r="C21" s="619"/>
      <c r="D21" s="625"/>
      <c r="E21" s="264" t="s">
        <v>4070</v>
      </c>
      <c r="F21" s="323">
        <v>50</v>
      </c>
      <c r="G21" s="619"/>
    </row>
    <row r="22" spans="1:7" ht="21.6">
      <c r="A22" s="619"/>
      <c r="B22" s="619"/>
      <c r="C22" s="619"/>
      <c r="D22" s="625"/>
      <c r="E22" s="264" t="s">
        <v>4071</v>
      </c>
      <c r="F22" s="323">
        <v>490</v>
      </c>
      <c r="G22" s="619"/>
    </row>
    <row r="23" spans="1:7">
      <c r="A23" s="619"/>
      <c r="B23" s="619"/>
      <c r="C23" s="619"/>
      <c r="D23" s="625"/>
      <c r="E23" s="264" t="s">
        <v>4072</v>
      </c>
      <c r="F23" s="323">
        <v>21113.16</v>
      </c>
      <c r="G23" s="619"/>
    </row>
    <row r="24" spans="1:7">
      <c r="A24" s="619"/>
      <c r="B24" s="619"/>
      <c r="C24" s="619"/>
      <c r="D24" s="625"/>
      <c r="E24" s="264" t="s">
        <v>4073</v>
      </c>
      <c r="F24" s="323">
        <v>3272.77</v>
      </c>
      <c r="G24" s="619"/>
    </row>
    <row r="25" spans="1:7">
      <c r="A25" s="620"/>
      <c r="B25" s="620"/>
      <c r="C25" s="620"/>
      <c r="D25" s="626"/>
      <c r="E25" s="264" t="s">
        <v>4074</v>
      </c>
      <c r="F25" s="323">
        <v>498.38</v>
      </c>
      <c r="G25" s="620"/>
    </row>
    <row r="26" spans="1:7">
      <c r="A26" s="618" t="s">
        <v>1903</v>
      </c>
      <c r="B26" s="618" t="s">
        <v>4075</v>
      </c>
      <c r="C26" s="618"/>
      <c r="D26" s="618"/>
      <c r="E26" s="264" t="s">
        <v>4076</v>
      </c>
      <c r="F26" s="323">
        <v>482</v>
      </c>
      <c r="G26" s="618"/>
    </row>
    <row r="27" spans="1:7">
      <c r="A27" s="619"/>
      <c r="B27" s="619"/>
      <c r="C27" s="619"/>
      <c r="D27" s="619"/>
      <c r="E27" s="264" t="s">
        <v>4077</v>
      </c>
      <c r="F27" s="323">
        <v>500</v>
      </c>
      <c r="G27" s="619"/>
    </row>
    <row r="28" spans="1:7">
      <c r="A28" s="619"/>
      <c r="B28" s="619"/>
      <c r="C28" s="619"/>
      <c r="D28" s="619"/>
      <c r="E28" s="264" t="s">
        <v>4078</v>
      </c>
      <c r="F28" s="323">
        <v>432</v>
      </c>
      <c r="G28" s="619"/>
    </row>
    <row r="29" spans="1:7">
      <c r="A29" s="619"/>
      <c r="B29" s="619"/>
      <c r="C29" s="619"/>
      <c r="D29" s="619"/>
      <c r="E29" s="264" t="s">
        <v>4079</v>
      </c>
      <c r="F29" s="323">
        <v>499.2</v>
      </c>
      <c r="G29" s="619"/>
    </row>
    <row r="30" spans="1:7">
      <c r="A30" s="619"/>
      <c r="B30" s="619"/>
      <c r="C30" s="619"/>
      <c r="D30" s="619"/>
      <c r="E30" s="264" t="s">
        <v>4080</v>
      </c>
      <c r="F30" s="323">
        <v>120</v>
      </c>
      <c r="G30" s="619"/>
    </row>
    <row r="31" spans="1:7" ht="21.6">
      <c r="A31" s="619"/>
      <c r="B31" s="619"/>
      <c r="C31" s="619"/>
      <c r="D31" s="619"/>
      <c r="E31" s="264" t="s">
        <v>4081</v>
      </c>
      <c r="F31" s="323">
        <v>368</v>
      </c>
      <c r="G31" s="619"/>
    </row>
    <row r="32" spans="1:7" ht="21.6">
      <c r="A32" s="619"/>
      <c r="B32" s="619"/>
      <c r="C32" s="619"/>
      <c r="D32" s="619"/>
      <c r="E32" s="264" t="s">
        <v>4081</v>
      </c>
      <c r="F32" s="323">
        <v>353</v>
      </c>
      <c r="G32" s="619"/>
    </row>
    <row r="33" spans="1:7" ht="21.6">
      <c r="A33" s="619"/>
      <c r="B33" s="619"/>
      <c r="C33" s="619"/>
      <c r="D33" s="619"/>
      <c r="E33" s="264" t="s">
        <v>4081</v>
      </c>
      <c r="F33" s="323">
        <v>450</v>
      </c>
      <c r="G33" s="619"/>
    </row>
    <row r="34" spans="1:7" ht="21.6">
      <c r="A34" s="619"/>
      <c r="B34" s="619"/>
      <c r="C34" s="619"/>
      <c r="D34" s="619"/>
      <c r="E34" s="264" t="s">
        <v>4081</v>
      </c>
      <c r="F34" s="323">
        <v>353</v>
      </c>
      <c r="G34" s="619"/>
    </row>
    <row r="35" spans="1:7" ht="21.6">
      <c r="A35" s="619"/>
      <c r="B35" s="619"/>
      <c r="C35" s="619"/>
      <c r="D35" s="619"/>
      <c r="E35" s="264" t="s">
        <v>4081</v>
      </c>
      <c r="F35" s="323">
        <v>450</v>
      </c>
      <c r="G35" s="619"/>
    </row>
    <row r="36" spans="1:7" ht="21.6">
      <c r="A36" s="619"/>
      <c r="B36" s="619"/>
      <c r="C36" s="619"/>
      <c r="D36" s="619"/>
      <c r="E36" s="264" t="s">
        <v>4081</v>
      </c>
      <c r="F36" s="323">
        <v>353</v>
      </c>
      <c r="G36" s="619"/>
    </row>
    <row r="37" spans="1:7" ht="21.6">
      <c r="A37" s="619"/>
      <c r="B37" s="619"/>
      <c r="C37" s="619"/>
      <c r="D37" s="619"/>
      <c r="E37" s="264" t="s">
        <v>4081</v>
      </c>
      <c r="F37" s="323">
        <v>500</v>
      </c>
      <c r="G37" s="619"/>
    </row>
    <row r="38" spans="1:7" ht="21.6">
      <c r="A38" s="620"/>
      <c r="B38" s="620"/>
      <c r="C38" s="620"/>
      <c r="D38" s="620"/>
      <c r="E38" s="264" t="s">
        <v>4081</v>
      </c>
      <c r="F38" s="323">
        <v>330</v>
      </c>
      <c r="G38" s="620"/>
    </row>
    <row r="39" spans="1:7" ht="42">
      <c r="A39" s="264" t="s">
        <v>4082</v>
      </c>
      <c r="B39" s="264" t="s">
        <v>4083</v>
      </c>
      <c r="C39" s="264"/>
      <c r="D39" s="323">
        <v>76783</v>
      </c>
      <c r="E39" s="264" t="s">
        <v>4084</v>
      </c>
      <c r="F39" s="323">
        <v>76783.28</v>
      </c>
      <c r="G39" s="264"/>
    </row>
    <row r="40" spans="1:7" ht="21.6">
      <c r="A40" s="264"/>
      <c r="B40" s="264"/>
      <c r="C40" s="264"/>
      <c r="D40" s="323">
        <v>9556.4500000000007</v>
      </c>
      <c r="E40" s="264" t="s">
        <v>4085</v>
      </c>
      <c r="F40" s="323">
        <v>9556.4500000000007</v>
      </c>
      <c r="G40" s="264"/>
    </row>
    <row r="41" spans="1:7" ht="21.6">
      <c r="A41" s="264"/>
      <c r="B41" s="264"/>
      <c r="C41" s="264"/>
      <c r="D41" s="323">
        <v>15729.05</v>
      </c>
      <c r="E41" s="264" t="s">
        <v>4085</v>
      </c>
      <c r="F41" s="323">
        <v>15729.05</v>
      </c>
      <c r="G41" s="264"/>
    </row>
    <row r="42" spans="1:7" ht="21.6">
      <c r="A42" s="264"/>
      <c r="B42" s="264"/>
      <c r="C42" s="264"/>
      <c r="D42" s="323">
        <v>8913.3799999999992</v>
      </c>
      <c r="E42" s="264" t="s">
        <v>4085</v>
      </c>
      <c r="F42" s="323">
        <v>8913.3799999999992</v>
      </c>
      <c r="G42" s="264"/>
    </row>
    <row r="43" spans="1:7">
      <c r="A43" s="264"/>
      <c r="B43" s="264"/>
      <c r="C43" s="264"/>
      <c r="D43" s="323">
        <v>4601</v>
      </c>
      <c r="E43" s="264" t="s">
        <v>4086</v>
      </c>
      <c r="F43" s="323">
        <v>4601</v>
      </c>
      <c r="G43" s="264"/>
    </row>
    <row r="44" spans="1:7" ht="21.6">
      <c r="A44" s="264"/>
      <c r="B44" s="264"/>
      <c r="C44" s="264"/>
      <c r="D44" s="323">
        <v>38910</v>
      </c>
      <c r="E44" s="264" t="s">
        <v>4087</v>
      </c>
      <c r="F44" s="323">
        <v>480</v>
      </c>
      <c r="G44" s="264"/>
    </row>
    <row r="45" spans="1:7" ht="21.6">
      <c r="A45" s="264"/>
      <c r="B45" s="264"/>
      <c r="C45" s="264"/>
      <c r="D45" s="264"/>
      <c r="E45" s="264" t="s">
        <v>4087</v>
      </c>
      <c r="F45" s="323">
        <v>475</v>
      </c>
      <c r="G45" s="264"/>
    </row>
    <row r="46" spans="1:7" ht="21.6">
      <c r="A46" s="264"/>
      <c r="B46" s="264"/>
      <c r="C46" s="264"/>
      <c r="D46" s="264"/>
      <c r="E46" s="264" t="s">
        <v>4088</v>
      </c>
      <c r="F46" s="323">
        <v>485</v>
      </c>
      <c r="G46" s="264"/>
    </row>
    <row r="47" spans="1:7">
      <c r="A47" s="264"/>
      <c r="B47" s="264"/>
      <c r="C47" s="264"/>
      <c r="D47" s="264"/>
      <c r="E47" s="264" t="s">
        <v>4089</v>
      </c>
      <c r="F47" s="323">
        <v>495</v>
      </c>
      <c r="G47" s="264"/>
    </row>
    <row r="48" spans="1:7" ht="21.6">
      <c r="A48" s="264"/>
      <c r="B48" s="264"/>
      <c r="C48" s="264"/>
      <c r="D48" s="264"/>
      <c r="E48" s="264" t="s">
        <v>4087</v>
      </c>
      <c r="F48" s="323">
        <v>475</v>
      </c>
      <c r="G48" s="264"/>
    </row>
    <row r="49" spans="1:7" ht="21.6">
      <c r="A49" s="264"/>
      <c r="B49" s="264"/>
      <c r="C49" s="264"/>
      <c r="D49" s="264"/>
      <c r="E49" s="264" t="s">
        <v>4087</v>
      </c>
      <c r="F49" s="323">
        <v>480</v>
      </c>
      <c r="G49" s="264"/>
    </row>
    <row r="50" spans="1:7" ht="21.6">
      <c r="A50" s="264"/>
      <c r="B50" s="264"/>
      <c r="C50" s="264"/>
      <c r="D50" s="264"/>
      <c r="E50" s="264" t="s">
        <v>4087</v>
      </c>
      <c r="F50" s="323">
        <v>475</v>
      </c>
      <c r="G50" s="264"/>
    </row>
    <row r="51" spans="1:7" ht="21.6">
      <c r="A51" s="264"/>
      <c r="B51" s="264"/>
      <c r="C51" s="264"/>
      <c r="D51" s="264"/>
      <c r="E51" s="264" t="s">
        <v>4090</v>
      </c>
      <c r="F51" s="323">
        <v>490</v>
      </c>
      <c r="G51" s="264"/>
    </row>
    <row r="52" spans="1:7">
      <c r="A52" s="264"/>
      <c r="B52" s="264"/>
      <c r="C52" s="264"/>
      <c r="D52" s="264"/>
      <c r="E52" s="264" t="s">
        <v>4089</v>
      </c>
      <c r="F52" s="323">
        <v>495</v>
      </c>
      <c r="G52" s="264"/>
    </row>
    <row r="53" spans="1:7">
      <c r="A53" s="264"/>
      <c r="B53" s="264"/>
      <c r="C53" s="264"/>
      <c r="D53" s="264"/>
      <c r="E53" s="264" t="s">
        <v>4091</v>
      </c>
      <c r="F53" s="323">
        <v>480</v>
      </c>
      <c r="G53" s="264"/>
    </row>
    <row r="54" spans="1:7" ht="21.6">
      <c r="A54" s="264"/>
      <c r="B54" s="264"/>
      <c r="C54" s="264"/>
      <c r="D54" s="264"/>
      <c r="E54" s="264" t="s">
        <v>4087</v>
      </c>
      <c r="F54" s="323">
        <v>480</v>
      </c>
      <c r="G54" s="264"/>
    </row>
    <row r="55" spans="1:7" ht="21.6">
      <c r="A55" s="264"/>
      <c r="B55" s="264"/>
      <c r="C55" s="264"/>
      <c r="D55" s="264"/>
      <c r="E55" s="264" t="s">
        <v>4087</v>
      </c>
      <c r="F55" s="323">
        <v>480</v>
      </c>
      <c r="G55" s="264"/>
    </row>
    <row r="56" spans="1:7" ht="21.6">
      <c r="A56" s="264"/>
      <c r="B56" s="264"/>
      <c r="C56" s="264"/>
      <c r="D56" s="264"/>
      <c r="E56" s="264" t="s">
        <v>4092</v>
      </c>
      <c r="F56" s="323">
        <v>480</v>
      </c>
      <c r="G56" s="264"/>
    </row>
    <row r="57" spans="1:7" ht="21.6">
      <c r="A57" s="264"/>
      <c r="B57" s="264"/>
      <c r="C57" s="264"/>
      <c r="D57" s="264"/>
      <c r="E57" s="264" t="s">
        <v>4093</v>
      </c>
      <c r="F57" s="323">
        <v>495</v>
      </c>
      <c r="G57" s="264"/>
    </row>
    <row r="58" spans="1:7" ht="21.6">
      <c r="A58" s="264"/>
      <c r="B58" s="264"/>
      <c r="C58" s="264"/>
      <c r="D58" s="264"/>
      <c r="E58" s="264" t="s">
        <v>4093</v>
      </c>
      <c r="F58" s="323">
        <v>470</v>
      </c>
      <c r="G58" s="264"/>
    </row>
    <row r="59" spans="1:7" ht="21.6">
      <c r="A59" s="264"/>
      <c r="B59" s="264"/>
      <c r="C59" s="264"/>
      <c r="D59" s="264"/>
      <c r="E59" s="264" t="s">
        <v>4094</v>
      </c>
      <c r="F59" s="323">
        <v>494</v>
      </c>
      <c r="G59" s="264"/>
    </row>
    <row r="60" spans="1:7" ht="21.6">
      <c r="A60" s="264"/>
      <c r="B60" s="264"/>
      <c r="C60" s="264"/>
      <c r="D60" s="264"/>
      <c r="E60" s="264" t="s">
        <v>4095</v>
      </c>
      <c r="F60" s="323">
        <v>320</v>
      </c>
      <c r="G60" s="264"/>
    </row>
    <row r="61" spans="1:7" ht="21.6">
      <c r="A61" s="264"/>
      <c r="B61" s="264"/>
      <c r="C61" s="264"/>
      <c r="D61" s="264"/>
      <c r="E61" s="264" t="s">
        <v>4096</v>
      </c>
      <c r="F61" s="323">
        <v>146</v>
      </c>
      <c r="G61" s="264"/>
    </row>
    <row r="62" spans="1:7">
      <c r="A62" s="264"/>
      <c r="B62" s="264"/>
      <c r="C62" s="264"/>
      <c r="D62" s="264"/>
      <c r="E62" s="264" t="s">
        <v>4089</v>
      </c>
      <c r="F62" s="323">
        <v>495</v>
      </c>
      <c r="G62" s="264"/>
    </row>
    <row r="63" spans="1:7" ht="21.6">
      <c r="A63" s="264"/>
      <c r="B63" s="264"/>
      <c r="C63" s="264"/>
      <c r="D63" s="264"/>
      <c r="E63" s="264" t="s">
        <v>4095</v>
      </c>
      <c r="F63" s="323">
        <v>490</v>
      </c>
      <c r="G63" s="264"/>
    </row>
    <row r="64" spans="1:7" ht="21.6">
      <c r="A64" s="264"/>
      <c r="B64" s="264"/>
      <c r="C64" s="264"/>
      <c r="D64" s="264"/>
      <c r="E64" s="264" t="s">
        <v>4090</v>
      </c>
      <c r="F64" s="323">
        <v>415</v>
      </c>
      <c r="G64" s="264"/>
    </row>
    <row r="65" spans="1:7" ht="21.6">
      <c r="A65" s="264"/>
      <c r="B65" s="264"/>
      <c r="C65" s="264"/>
      <c r="D65" s="264"/>
      <c r="E65" s="264" t="s">
        <v>4088</v>
      </c>
      <c r="F65" s="323">
        <v>470</v>
      </c>
      <c r="G65" s="264"/>
    </row>
    <row r="66" spans="1:7" ht="21.6">
      <c r="A66" s="264"/>
      <c r="B66" s="264"/>
      <c r="C66" s="264"/>
      <c r="D66" s="264"/>
      <c r="E66" s="264" t="s">
        <v>4090</v>
      </c>
      <c r="F66" s="323">
        <v>120</v>
      </c>
      <c r="G66" s="264"/>
    </row>
    <row r="67" spans="1:7" ht="21.6">
      <c r="A67" s="264"/>
      <c r="B67" s="264"/>
      <c r="C67" s="264"/>
      <c r="D67" s="264"/>
      <c r="E67" s="264" t="s">
        <v>4097</v>
      </c>
      <c r="F67" s="323">
        <v>490</v>
      </c>
      <c r="G67" s="264"/>
    </row>
    <row r="68" spans="1:7" ht="21.6">
      <c r="A68" s="264"/>
      <c r="B68" s="264"/>
      <c r="C68" s="264"/>
      <c r="D68" s="264"/>
      <c r="E68" s="264" t="s">
        <v>4090</v>
      </c>
      <c r="F68" s="323">
        <v>216</v>
      </c>
      <c r="G68" s="264"/>
    </row>
    <row r="69" spans="1:7">
      <c r="A69" s="618"/>
      <c r="B69" s="618"/>
      <c r="C69" s="618"/>
      <c r="D69" s="618"/>
      <c r="E69" s="618" t="s">
        <v>4098</v>
      </c>
      <c r="F69" s="624">
        <v>300</v>
      </c>
      <c r="G69" s="618"/>
    </row>
    <row r="70" spans="1:7">
      <c r="A70" s="620"/>
      <c r="B70" s="620"/>
      <c r="C70" s="620"/>
      <c r="D70" s="620"/>
      <c r="E70" s="620"/>
      <c r="F70" s="626"/>
      <c r="G70" s="620"/>
    </row>
    <row r="71" spans="1:7" ht="21.6">
      <c r="A71" s="264"/>
      <c r="B71" s="264"/>
      <c r="C71" s="264"/>
      <c r="D71" s="264"/>
      <c r="E71" s="264" t="s">
        <v>4099</v>
      </c>
      <c r="F71" s="323">
        <v>120</v>
      </c>
      <c r="G71" s="264"/>
    </row>
    <row r="72" spans="1:7" ht="21.6">
      <c r="A72" s="264"/>
      <c r="B72" s="264"/>
      <c r="C72" s="264"/>
      <c r="D72" s="264"/>
      <c r="E72" s="264" t="s">
        <v>4088</v>
      </c>
      <c r="F72" s="323">
        <v>264</v>
      </c>
      <c r="G72" s="264"/>
    </row>
    <row r="73" spans="1:7">
      <c r="A73" s="264"/>
      <c r="B73" s="264"/>
      <c r="C73" s="264"/>
      <c r="D73" s="264"/>
      <c r="E73" s="264" t="s">
        <v>4100</v>
      </c>
      <c r="F73" s="323">
        <v>460</v>
      </c>
      <c r="G73" s="264"/>
    </row>
    <row r="74" spans="1:7" ht="21.6">
      <c r="A74" s="264"/>
      <c r="B74" s="264"/>
      <c r="C74" s="264"/>
      <c r="D74" s="264"/>
      <c r="E74" s="264" t="s">
        <v>4087</v>
      </c>
      <c r="F74" s="323">
        <v>420</v>
      </c>
      <c r="G74" s="264"/>
    </row>
    <row r="75" spans="1:7">
      <c r="A75" s="264"/>
      <c r="B75" s="264"/>
      <c r="C75" s="264"/>
      <c r="D75" s="264"/>
      <c r="E75" s="264" t="s">
        <v>4098</v>
      </c>
      <c r="F75" s="323">
        <v>470</v>
      </c>
      <c r="G75" s="264"/>
    </row>
    <row r="76" spans="1:7">
      <c r="A76" s="264"/>
      <c r="B76" s="264"/>
      <c r="C76" s="264"/>
      <c r="D76" s="264"/>
      <c r="E76" s="264" t="s">
        <v>4098</v>
      </c>
      <c r="F76" s="323">
        <v>440</v>
      </c>
      <c r="G76" s="264"/>
    </row>
    <row r="77" spans="1:7">
      <c r="A77" s="264"/>
      <c r="B77" s="264"/>
      <c r="C77" s="264"/>
      <c r="D77" s="264"/>
      <c r="E77" s="264" t="s">
        <v>4101</v>
      </c>
      <c r="F77" s="323">
        <v>20</v>
      </c>
      <c r="G77" s="264"/>
    </row>
    <row r="78" spans="1:7" ht="21.6">
      <c r="A78" s="264"/>
      <c r="B78" s="264"/>
      <c r="C78" s="264"/>
      <c r="D78" s="264"/>
      <c r="E78" s="264" t="s">
        <v>4102</v>
      </c>
      <c r="F78" s="323">
        <v>200</v>
      </c>
      <c r="G78" s="264"/>
    </row>
    <row r="79" spans="1:7" ht="21.6">
      <c r="A79" s="264"/>
      <c r="B79" s="264"/>
      <c r="C79" s="264"/>
      <c r="D79" s="264"/>
      <c r="E79" s="264" t="s">
        <v>4103</v>
      </c>
      <c r="F79" s="323">
        <v>490</v>
      </c>
      <c r="G79" s="264"/>
    </row>
    <row r="80" spans="1:7" ht="21.6">
      <c r="A80" s="264"/>
      <c r="B80" s="264"/>
      <c r="C80" s="264"/>
      <c r="D80" s="264"/>
      <c r="E80" s="264" t="s">
        <v>4104</v>
      </c>
      <c r="F80" s="323">
        <v>438</v>
      </c>
      <c r="G80" s="264"/>
    </row>
    <row r="81" spans="1:7" ht="21.6">
      <c r="A81" s="264"/>
      <c r="B81" s="264"/>
      <c r="C81" s="264"/>
      <c r="D81" s="264"/>
      <c r="E81" s="264" t="s">
        <v>4105</v>
      </c>
      <c r="F81" s="323">
        <v>490</v>
      </c>
      <c r="G81" s="264"/>
    </row>
    <row r="82" spans="1:7" ht="21.6">
      <c r="A82" s="264"/>
      <c r="B82" s="264"/>
      <c r="C82" s="264"/>
      <c r="D82" s="264"/>
      <c r="E82" s="264" t="s">
        <v>4106</v>
      </c>
      <c r="F82" s="323">
        <v>270</v>
      </c>
      <c r="G82" s="264"/>
    </row>
    <row r="83" spans="1:7">
      <c r="A83" s="264"/>
      <c r="B83" s="264"/>
      <c r="C83" s="264"/>
      <c r="D83" s="264"/>
      <c r="E83" s="264" t="s">
        <v>4107</v>
      </c>
      <c r="F83" s="323">
        <v>220</v>
      </c>
      <c r="G83" s="264"/>
    </row>
    <row r="84" spans="1:7">
      <c r="A84" s="264"/>
      <c r="B84" s="264"/>
      <c r="C84" s="264"/>
      <c r="D84" s="264"/>
      <c r="E84" s="264" t="s">
        <v>4108</v>
      </c>
      <c r="F84" s="323">
        <v>490</v>
      </c>
      <c r="G84" s="264"/>
    </row>
    <row r="85" spans="1:7">
      <c r="A85" s="264"/>
      <c r="B85" s="264"/>
      <c r="C85" s="264"/>
      <c r="D85" s="264"/>
      <c r="E85" s="264" t="s">
        <v>4108</v>
      </c>
      <c r="F85" s="323">
        <v>480</v>
      </c>
      <c r="G85" s="264"/>
    </row>
    <row r="86" spans="1:7">
      <c r="A86" s="264"/>
      <c r="B86" s="264"/>
      <c r="C86" s="264"/>
      <c r="D86" s="264"/>
      <c r="E86" s="264" t="s">
        <v>4108</v>
      </c>
      <c r="F86" s="323">
        <v>450</v>
      </c>
      <c r="G86" s="264"/>
    </row>
    <row r="87" spans="1:7" ht="21.6">
      <c r="A87" s="264"/>
      <c r="B87" s="264"/>
      <c r="C87" s="264"/>
      <c r="D87" s="264"/>
      <c r="E87" s="264" t="s">
        <v>4109</v>
      </c>
      <c r="F87" s="323">
        <v>171</v>
      </c>
      <c r="G87" s="264"/>
    </row>
    <row r="88" spans="1:7" ht="21.6">
      <c r="A88" s="264"/>
      <c r="B88" s="264"/>
      <c r="C88" s="264"/>
      <c r="D88" s="264"/>
      <c r="E88" s="264" t="s">
        <v>4110</v>
      </c>
      <c r="F88" s="323">
        <v>120</v>
      </c>
      <c r="G88" s="264"/>
    </row>
    <row r="89" spans="1:7" ht="21.6">
      <c r="A89" s="264"/>
      <c r="B89" s="264"/>
      <c r="C89" s="264"/>
      <c r="D89" s="264"/>
      <c r="E89" s="264" t="s">
        <v>4111</v>
      </c>
      <c r="F89" s="323">
        <v>282</v>
      </c>
      <c r="G89" s="264"/>
    </row>
    <row r="90" spans="1:7" ht="31.8">
      <c r="A90" s="264"/>
      <c r="B90" s="264"/>
      <c r="C90" s="264"/>
      <c r="D90" s="264"/>
      <c r="E90" s="264" t="s">
        <v>4112</v>
      </c>
      <c r="F90" s="323">
        <v>54</v>
      </c>
      <c r="G90" s="264"/>
    </row>
    <row r="91" spans="1:7" ht="21.6">
      <c r="A91" s="264"/>
      <c r="B91" s="264"/>
      <c r="C91" s="264"/>
      <c r="D91" s="264"/>
      <c r="E91" s="264" t="s">
        <v>4113</v>
      </c>
      <c r="F91" s="323">
        <v>455</v>
      </c>
      <c r="G91" s="264"/>
    </row>
    <row r="92" spans="1:7" ht="21.6">
      <c r="A92" s="264"/>
      <c r="B92" s="264"/>
      <c r="C92" s="264"/>
      <c r="D92" s="264"/>
      <c r="E92" s="264" t="s">
        <v>4114</v>
      </c>
      <c r="F92" s="323">
        <v>100</v>
      </c>
      <c r="G92" s="264"/>
    </row>
    <row r="93" spans="1:7" ht="21.6">
      <c r="A93" s="264"/>
      <c r="B93" s="264"/>
      <c r="C93" s="264"/>
      <c r="D93" s="264"/>
      <c r="E93" s="264" t="s">
        <v>4115</v>
      </c>
      <c r="F93" s="323">
        <v>50</v>
      </c>
      <c r="G93" s="264"/>
    </row>
    <row r="94" spans="1:7">
      <c r="A94" s="264"/>
      <c r="B94" s="264"/>
      <c r="C94" s="264"/>
      <c r="D94" s="264"/>
      <c r="E94" s="264" t="s">
        <v>4116</v>
      </c>
      <c r="F94" s="323">
        <v>4750</v>
      </c>
      <c r="G94" s="264"/>
    </row>
    <row r="95" spans="1:7">
      <c r="A95" s="264"/>
      <c r="B95" s="264"/>
      <c r="C95" s="264"/>
      <c r="D95" s="264"/>
      <c r="E95" s="264" t="s">
        <v>4116</v>
      </c>
      <c r="F95" s="323">
        <v>29000</v>
      </c>
      <c r="G95" s="264"/>
    </row>
    <row r="96" spans="1:7">
      <c r="A96" s="264"/>
      <c r="B96" s="264"/>
      <c r="C96" s="264"/>
      <c r="D96" s="264"/>
      <c r="E96" s="264" t="s">
        <v>4116</v>
      </c>
      <c r="F96" s="323">
        <v>9400</v>
      </c>
      <c r="G96" s="264"/>
    </row>
    <row r="97" spans="1:7" ht="21.6">
      <c r="A97" s="264" t="s">
        <v>4117</v>
      </c>
      <c r="B97" s="264" t="s">
        <v>4118</v>
      </c>
      <c r="C97" s="264"/>
      <c r="D97" s="264"/>
      <c r="E97" s="264" t="s">
        <v>4119</v>
      </c>
      <c r="F97" s="323">
        <v>250</v>
      </c>
      <c r="G97" s="264"/>
    </row>
    <row r="98" spans="1:7" ht="21.6">
      <c r="A98" s="264"/>
      <c r="B98" s="264"/>
      <c r="C98" s="264"/>
      <c r="D98" s="264"/>
      <c r="E98" s="264" t="s">
        <v>4119</v>
      </c>
      <c r="F98" s="323">
        <v>470</v>
      </c>
      <c r="G98" s="264"/>
    </row>
    <row r="99" spans="1:7" ht="21.6">
      <c r="A99" s="264"/>
      <c r="B99" s="264"/>
      <c r="C99" s="264"/>
      <c r="D99" s="264"/>
      <c r="E99" s="264" t="s">
        <v>4120</v>
      </c>
      <c r="F99" s="323">
        <v>301</v>
      </c>
      <c r="G99" s="264"/>
    </row>
    <row r="100" spans="1:7" ht="21.6">
      <c r="A100" s="264"/>
      <c r="B100" s="264"/>
      <c r="C100" s="264"/>
      <c r="D100" s="264"/>
      <c r="E100" s="264" t="s">
        <v>4119</v>
      </c>
      <c r="F100" s="323">
        <v>490</v>
      </c>
      <c r="G100" s="264"/>
    </row>
    <row r="101" spans="1:7" ht="21.6">
      <c r="A101" s="264"/>
      <c r="B101" s="264"/>
      <c r="C101" s="264"/>
      <c r="D101" s="264"/>
      <c r="E101" s="264" t="s">
        <v>4119</v>
      </c>
      <c r="F101" s="323">
        <v>265</v>
      </c>
      <c r="G101" s="264"/>
    </row>
    <row r="102" spans="1:7" ht="21.6">
      <c r="A102" s="264"/>
      <c r="B102" s="264"/>
      <c r="C102" s="264"/>
      <c r="D102" s="264"/>
      <c r="E102" s="264" t="s">
        <v>4120</v>
      </c>
      <c r="F102" s="323">
        <v>305</v>
      </c>
      <c r="G102" s="264"/>
    </row>
    <row r="103" spans="1:7" ht="21.6">
      <c r="A103" s="264"/>
      <c r="B103" s="264"/>
      <c r="C103" s="264"/>
      <c r="D103" s="264"/>
      <c r="E103" s="264" t="s">
        <v>4119</v>
      </c>
      <c r="F103" s="323">
        <v>231</v>
      </c>
      <c r="G103" s="264"/>
    </row>
    <row r="104" spans="1:7" ht="21.6">
      <c r="A104" s="264"/>
      <c r="B104" s="264"/>
      <c r="C104" s="264"/>
      <c r="D104" s="264"/>
      <c r="E104" s="264" t="s">
        <v>4119</v>
      </c>
      <c r="F104" s="323">
        <v>321</v>
      </c>
      <c r="G104" s="264"/>
    </row>
    <row r="105" spans="1:7" ht="21.6">
      <c r="A105" s="264" t="s">
        <v>4121</v>
      </c>
      <c r="B105" s="264" t="s">
        <v>4122</v>
      </c>
      <c r="C105" s="264"/>
      <c r="D105" s="264"/>
      <c r="E105" s="264" t="s">
        <v>4123</v>
      </c>
      <c r="F105" s="323">
        <v>468</v>
      </c>
      <c r="G105" s="264"/>
    </row>
    <row r="106" spans="1:7">
      <c r="A106" s="264"/>
      <c r="B106" s="264"/>
      <c r="C106" s="264"/>
      <c r="D106" s="264"/>
      <c r="E106" s="264" t="s">
        <v>4124</v>
      </c>
      <c r="F106" s="323">
        <v>320</v>
      </c>
      <c r="G106" s="264"/>
    </row>
    <row r="107" spans="1:7" ht="21.6">
      <c r="A107" s="264"/>
      <c r="B107" s="264"/>
      <c r="C107" s="264"/>
      <c r="D107" s="264"/>
      <c r="E107" s="264" t="s">
        <v>4123</v>
      </c>
      <c r="F107" s="323">
        <v>455</v>
      </c>
      <c r="G107" s="264"/>
    </row>
    <row r="108" spans="1:7" ht="21.6">
      <c r="A108" s="264"/>
      <c r="B108" s="264"/>
      <c r="C108" s="264"/>
      <c r="D108" s="264"/>
      <c r="E108" s="264" t="s">
        <v>4125</v>
      </c>
      <c r="F108" s="323">
        <v>468</v>
      </c>
      <c r="G108" s="264"/>
    </row>
    <row r="109" spans="1:7" ht="21.6">
      <c r="A109" s="264"/>
      <c r="B109" s="264"/>
      <c r="C109" s="264"/>
      <c r="D109" s="264"/>
      <c r="E109" s="264" t="s">
        <v>4123</v>
      </c>
      <c r="F109" s="323">
        <v>448</v>
      </c>
      <c r="G109" s="264"/>
    </row>
    <row r="110" spans="1:7" ht="21.6">
      <c r="A110" s="264"/>
      <c r="B110" s="264"/>
      <c r="C110" s="264"/>
      <c r="D110" s="264"/>
      <c r="E110" s="264" t="s">
        <v>4125</v>
      </c>
      <c r="F110" s="323">
        <v>440</v>
      </c>
      <c r="G110" s="264"/>
    </row>
    <row r="111" spans="1:7" ht="21.6">
      <c r="A111" s="264"/>
      <c r="B111" s="264"/>
      <c r="C111" s="264"/>
      <c r="D111" s="264"/>
      <c r="E111" s="264" t="s">
        <v>4123</v>
      </c>
      <c r="F111" s="323">
        <v>380</v>
      </c>
      <c r="G111" s="264"/>
    </row>
    <row r="112" spans="1:7">
      <c r="A112" s="264"/>
      <c r="B112" s="264"/>
      <c r="C112" s="264"/>
      <c r="D112" s="264"/>
      <c r="E112" s="264" t="s">
        <v>4124</v>
      </c>
      <c r="F112" s="323">
        <v>270</v>
      </c>
      <c r="G112" s="264"/>
    </row>
    <row r="113" spans="1:7" ht="21.6">
      <c r="A113" s="264"/>
      <c r="B113" s="264"/>
      <c r="C113" s="264"/>
      <c r="D113" s="264"/>
      <c r="E113" s="264" t="s">
        <v>4123</v>
      </c>
      <c r="F113" s="323">
        <v>478</v>
      </c>
      <c r="G113" s="264"/>
    </row>
    <row r="114" spans="1:7" ht="21.6">
      <c r="A114" s="264"/>
      <c r="B114" s="264"/>
      <c r="C114" s="264"/>
      <c r="D114" s="264"/>
      <c r="E114" s="264" t="s">
        <v>4125</v>
      </c>
      <c r="F114" s="323">
        <v>410</v>
      </c>
      <c r="G114" s="264"/>
    </row>
    <row r="115" spans="1:7" ht="21.6">
      <c r="A115" s="264"/>
      <c r="B115" s="264"/>
      <c r="C115" s="264"/>
      <c r="D115" s="264"/>
      <c r="E115" s="264" t="s">
        <v>4123</v>
      </c>
      <c r="F115" s="323">
        <v>468</v>
      </c>
      <c r="G115" s="264"/>
    </row>
    <row r="116" spans="1:7" ht="31.8">
      <c r="A116" s="264" t="s">
        <v>4126</v>
      </c>
      <c r="B116" s="264" t="s">
        <v>4127</v>
      </c>
      <c r="C116" s="264"/>
      <c r="D116" s="264"/>
      <c r="E116" s="264" t="s">
        <v>4123</v>
      </c>
      <c r="F116" s="323">
        <v>460</v>
      </c>
      <c r="G116" s="264"/>
    </row>
    <row r="117" spans="1:7" ht="21.6">
      <c r="A117" s="264"/>
      <c r="B117" s="264"/>
      <c r="C117" s="264"/>
      <c r="D117" s="264"/>
      <c r="E117" s="264" t="s">
        <v>4123</v>
      </c>
      <c r="F117" s="323">
        <v>390</v>
      </c>
      <c r="G117" s="264"/>
    </row>
    <row r="118" spans="1:7">
      <c r="A118" s="264"/>
      <c r="B118" s="264"/>
      <c r="C118" s="264"/>
      <c r="D118" s="264"/>
      <c r="E118" s="264" t="s">
        <v>4128</v>
      </c>
      <c r="F118" s="323">
        <v>130</v>
      </c>
      <c r="G118" s="264"/>
    </row>
    <row r="119" spans="1:7" ht="21.6">
      <c r="A119" s="264"/>
      <c r="B119" s="264"/>
      <c r="C119" s="264"/>
      <c r="D119" s="264"/>
      <c r="E119" s="264" t="s">
        <v>4123</v>
      </c>
      <c r="F119" s="323">
        <v>335</v>
      </c>
      <c r="G119" s="264"/>
    </row>
    <row r="120" spans="1:7" ht="21.6">
      <c r="A120" s="264"/>
      <c r="B120" s="264"/>
      <c r="C120" s="264"/>
      <c r="D120" s="264"/>
      <c r="E120" s="264" t="s">
        <v>4123</v>
      </c>
      <c r="F120" s="323">
        <v>490</v>
      </c>
      <c r="G120" s="264"/>
    </row>
    <row r="121" spans="1:7">
      <c r="A121" s="264"/>
      <c r="B121" s="264"/>
      <c r="C121" s="264"/>
      <c r="D121" s="264"/>
      <c r="E121" s="264" t="s">
        <v>4129</v>
      </c>
      <c r="F121" s="323">
        <v>495</v>
      </c>
      <c r="G121" s="264"/>
    </row>
    <row r="122" spans="1:7" ht="21.6">
      <c r="A122" s="264"/>
      <c r="B122" s="264"/>
      <c r="C122" s="264"/>
      <c r="D122" s="264"/>
      <c r="E122" s="264" t="s">
        <v>4125</v>
      </c>
      <c r="F122" s="323">
        <v>498</v>
      </c>
      <c r="G122" s="264"/>
    </row>
    <row r="123" spans="1:7">
      <c r="A123" s="264"/>
      <c r="B123" s="264"/>
      <c r="C123" s="264"/>
      <c r="D123" s="264"/>
      <c r="E123" s="264" t="s">
        <v>4129</v>
      </c>
      <c r="F123" s="323">
        <v>450</v>
      </c>
      <c r="G123" s="264"/>
    </row>
    <row r="124" spans="1:7">
      <c r="A124" s="264"/>
      <c r="B124" s="264"/>
      <c r="C124" s="264"/>
      <c r="D124" s="264"/>
      <c r="E124" s="264" t="s">
        <v>4129</v>
      </c>
      <c r="F124" s="323">
        <v>480</v>
      </c>
      <c r="G124" s="264"/>
    </row>
    <row r="125" spans="1:7" ht="21.6">
      <c r="A125" s="264"/>
      <c r="B125" s="264"/>
      <c r="C125" s="264"/>
      <c r="D125" s="264"/>
      <c r="E125" s="264" t="s">
        <v>4123</v>
      </c>
      <c r="F125" s="323">
        <v>480</v>
      </c>
      <c r="G125" s="264"/>
    </row>
    <row r="126" spans="1:7" ht="21.6">
      <c r="A126" s="264" t="s">
        <v>4130</v>
      </c>
      <c r="B126" s="264" t="s">
        <v>4131</v>
      </c>
      <c r="C126" s="264"/>
      <c r="D126" s="264"/>
      <c r="E126" s="264" t="s">
        <v>4132</v>
      </c>
      <c r="F126" s="323">
        <v>350</v>
      </c>
      <c r="G126" s="264"/>
    </row>
    <row r="127" spans="1:7" ht="21.6">
      <c r="A127" s="264"/>
      <c r="B127" s="264"/>
      <c r="C127" s="264"/>
      <c r="D127" s="264"/>
      <c r="E127" s="264" t="s">
        <v>4119</v>
      </c>
      <c r="F127" s="323">
        <v>290</v>
      </c>
      <c r="G127" s="264"/>
    </row>
    <row r="128" spans="1:7">
      <c r="A128" s="264"/>
      <c r="B128" s="264"/>
      <c r="C128" s="264"/>
      <c r="D128" s="264"/>
      <c r="E128" s="264" t="s">
        <v>4133</v>
      </c>
      <c r="F128" s="323">
        <v>395</v>
      </c>
      <c r="G128" s="264"/>
    </row>
    <row r="129" spans="1:7">
      <c r="A129" s="264"/>
      <c r="B129" s="264"/>
      <c r="C129" s="264"/>
      <c r="D129" s="264"/>
      <c r="E129" s="264" t="s">
        <v>4132</v>
      </c>
      <c r="F129" s="323">
        <v>415</v>
      </c>
      <c r="G129" s="264"/>
    </row>
    <row r="130" spans="1:7">
      <c r="A130" s="264"/>
      <c r="B130" s="264"/>
      <c r="C130" s="264"/>
      <c r="D130" s="264"/>
      <c r="E130" s="264" t="s">
        <v>4132</v>
      </c>
      <c r="F130" s="323">
        <v>445</v>
      </c>
      <c r="G130" s="264"/>
    </row>
    <row r="131" spans="1:7">
      <c r="A131" s="264"/>
      <c r="B131" s="264"/>
      <c r="C131" s="264"/>
      <c r="D131" s="264"/>
      <c r="E131" s="264" t="s">
        <v>4133</v>
      </c>
      <c r="F131" s="323">
        <v>294</v>
      </c>
      <c r="G131" s="264"/>
    </row>
    <row r="132" spans="1:7" ht="31.8">
      <c r="A132" s="264" t="s">
        <v>4134</v>
      </c>
      <c r="B132" s="264" t="s">
        <v>4135</v>
      </c>
      <c r="C132" s="264"/>
      <c r="D132" s="264"/>
      <c r="E132" s="264" t="s">
        <v>4136</v>
      </c>
      <c r="F132" s="323">
        <v>115</v>
      </c>
      <c r="G132" s="264"/>
    </row>
    <row r="133" spans="1:7">
      <c r="A133" s="264"/>
      <c r="B133" s="264"/>
      <c r="C133" s="264"/>
      <c r="D133" s="264"/>
      <c r="E133" s="264" t="s">
        <v>4137</v>
      </c>
      <c r="F133" s="323">
        <v>120</v>
      </c>
      <c r="G133" s="264"/>
    </row>
    <row r="134" spans="1:7" ht="21.6">
      <c r="A134" s="264"/>
      <c r="B134" s="264"/>
      <c r="C134" s="264"/>
      <c r="D134" s="264"/>
      <c r="E134" s="264" t="s">
        <v>4138</v>
      </c>
      <c r="F134" s="323">
        <v>30</v>
      </c>
      <c r="G134" s="264"/>
    </row>
    <row r="135" spans="1:7">
      <c r="A135" s="264"/>
      <c r="B135" s="264"/>
      <c r="C135" s="264"/>
      <c r="D135" s="264"/>
      <c r="E135" s="264" t="s">
        <v>4139</v>
      </c>
      <c r="F135" s="323">
        <v>58</v>
      </c>
      <c r="G135" s="264"/>
    </row>
    <row r="136" spans="1:7">
      <c r="A136" s="264"/>
      <c r="B136" s="264"/>
      <c r="C136" s="264"/>
      <c r="D136" s="264"/>
      <c r="E136" s="264" t="s">
        <v>4140</v>
      </c>
      <c r="F136" s="323">
        <v>1050</v>
      </c>
      <c r="G136" s="264"/>
    </row>
    <row r="137" spans="1:7" ht="21.6">
      <c r="A137" s="264"/>
      <c r="B137" s="264"/>
      <c r="C137" s="264"/>
      <c r="D137" s="264"/>
      <c r="E137" s="264" t="s">
        <v>4141</v>
      </c>
      <c r="F137" s="323">
        <v>686</v>
      </c>
      <c r="G137" s="264"/>
    </row>
    <row r="138" spans="1:7">
      <c r="A138" s="264"/>
      <c r="B138" s="264"/>
      <c r="C138" s="264"/>
      <c r="D138" s="264"/>
      <c r="E138" s="264" t="s">
        <v>4142</v>
      </c>
      <c r="F138" s="323">
        <v>1250</v>
      </c>
      <c r="G138" s="264"/>
    </row>
    <row r="139" spans="1:7">
      <c r="A139" s="264"/>
      <c r="B139" s="264"/>
      <c r="C139" s="264"/>
      <c r="D139" s="264"/>
      <c r="E139" s="264" t="s">
        <v>4076</v>
      </c>
      <c r="F139" s="323">
        <v>266</v>
      </c>
      <c r="G139" s="264"/>
    </row>
    <row r="140" spans="1:7">
      <c r="A140" s="264"/>
      <c r="B140" s="264"/>
      <c r="C140" s="264"/>
      <c r="D140" s="264"/>
      <c r="E140" s="264" t="s">
        <v>4143</v>
      </c>
      <c r="F140" s="323">
        <v>33822</v>
      </c>
      <c r="G140" s="264"/>
    </row>
    <row r="141" spans="1:7">
      <c r="A141" s="264"/>
      <c r="B141" s="264"/>
      <c r="C141" s="264"/>
      <c r="D141" s="264"/>
      <c r="E141" s="264" t="s">
        <v>4144</v>
      </c>
      <c r="F141" s="323">
        <v>10005</v>
      </c>
      <c r="G141" s="264"/>
    </row>
    <row r="142" spans="1:7" ht="31.8">
      <c r="A142" s="264" t="s">
        <v>4145</v>
      </c>
      <c r="B142" s="264" t="s">
        <v>4146</v>
      </c>
      <c r="C142" s="264"/>
      <c r="D142" s="264"/>
      <c r="E142" s="264" t="s">
        <v>4147</v>
      </c>
      <c r="F142" s="323">
        <v>496</v>
      </c>
      <c r="G142" s="264"/>
    </row>
    <row r="143" spans="1:7">
      <c r="A143" s="264"/>
      <c r="B143" s="264"/>
      <c r="C143" s="264"/>
      <c r="D143" s="264"/>
      <c r="E143" s="264" t="s">
        <v>4148</v>
      </c>
      <c r="F143" s="323">
        <v>410</v>
      </c>
      <c r="G143" s="264"/>
    </row>
    <row r="144" spans="1:7">
      <c r="A144" s="264"/>
      <c r="B144" s="264"/>
      <c r="C144" s="264"/>
      <c r="D144" s="264"/>
      <c r="E144" s="264" t="s">
        <v>4149</v>
      </c>
      <c r="F144" s="323">
        <v>257.99</v>
      </c>
      <c r="G144" s="264"/>
    </row>
    <row r="145" spans="1:7">
      <c r="A145" s="264"/>
      <c r="B145" s="264"/>
      <c r="C145" s="264"/>
      <c r="D145" s="264"/>
      <c r="E145" s="264" t="s">
        <v>4150</v>
      </c>
      <c r="F145" s="323">
        <v>13387.28</v>
      </c>
      <c r="G145" s="264"/>
    </row>
    <row r="146" spans="1:7">
      <c r="A146" s="618" t="s">
        <v>4151</v>
      </c>
      <c r="B146" s="618" t="s">
        <v>4152</v>
      </c>
      <c r="C146" s="618"/>
      <c r="D146" s="618"/>
      <c r="E146" s="618" t="s">
        <v>4153</v>
      </c>
      <c r="F146" s="624">
        <v>480</v>
      </c>
      <c r="G146" s="618"/>
    </row>
    <row r="147" spans="1:7">
      <c r="A147" s="620"/>
      <c r="B147" s="620"/>
      <c r="C147" s="620"/>
      <c r="D147" s="620"/>
      <c r="E147" s="620"/>
      <c r="F147" s="626"/>
      <c r="G147" s="620"/>
    </row>
    <row r="148" spans="1:7">
      <c r="A148" s="264"/>
      <c r="B148" s="264"/>
      <c r="C148" s="264"/>
      <c r="D148" s="264"/>
      <c r="E148" s="264" t="s">
        <v>4153</v>
      </c>
      <c r="F148" s="323">
        <v>480</v>
      </c>
      <c r="G148" s="264"/>
    </row>
    <row r="149" spans="1:7">
      <c r="A149" s="264"/>
      <c r="B149" s="264"/>
      <c r="C149" s="264"/>
      <c r="D149" s="264"/>
      <c r="E149" s="264" t="s">
        <v>4154</v>
      </c>
      <c r="F149" s="323">
        <v>458</v>
      </c>
      <c r="G149" s="264"/>
    </row>
    <row r="150" spans="1:7">
      <c r="A150" s="264"/>
      <c r="B150" s="264"/>
      <c r="C150" s="264"/>
      <c r="D150" s="264"/>
      <c r="E150" s="264" t="s">
        <v>4155</v>
      </c>
      <c r="F150" s="323">
        <v>475</v>
      </c>
      <c r="G150" s="264"/>
    </row>
    <row r="151" spans="1:7">
      <c r="A151" s="264"/>
      <c r="B151" s="264"/>
      <c r="C151" s="264"/>
      <c r="D151" s="264"/>
      <c r="E151" s="264" t="s">
        <v>4154</v>
      </c>
      <c r="F151" s="323">
        <v>460</v>
      </c>
      <c r="G151" s="264"/>
    </row>
    <row r="152" spans="1:7">
      <c r="A152" s="264"/>
      <c r="B152" s="264"/>
      <c r="C152" s="264"/>
      <c r="D152" s="264"/>
      <c r="E152" s="264" t="s">
        <v>4154</v>
      </c>
      <c r="F152" s="323">
        <v>480</v>
      </c>
      <c r="G152" s="264"/>
    </row>
    <row r="153" spans="1:7" ht="31.8">
      <c r="A153" s="264" t="s">
        <v>4156</v>
      </c>
      <c r="B153" s="264" t="s">
        <v>4157</v>
      </c>
      <c r="C153" s="264"/>
      <c r="D153" s="264"/>
      <c r="E153" s="264" t="s">
        <v>4155</v>
      </c>
      <c r="F153" s="323">
        <v>480</v>
      </c>
      <c r="G153" s="264"/>
    </row>
    <row r="154" spans="1:7">
      <c r="A154" s="264"/>
      <c r="B154" s="264"/>
      <c r="C154" s="264"/>
      <c r="D154" s="264"/>
      <c r="E154" s="264" t="s">
        <v>4155</v>
      </c>
      <c r="F154" s="323">
        <v>490</v>
      </c>
      <c r="G154" s="264"/>
    </row>
    <row r="155" spans="1:7">
      <c r="A155" s="264"/>
      <c r="B155" s="264"/>
      <c r="C155" s="264"/>
      <c r="D155" s="264"/>
      <c r="E155" s="264" t="s">
        <v>4155</v>
      </c>
      <c r="F155" s="323">
        <v>490</v>
      </c>
      <c r="G155" s="264"/>
    </row>
    <row r="156" spans="1:7">
      <c r="A156" s="264"/>
      <c r="B156" s="264"/>
      <c r="C156" s="264"/>
      <c r="D156" s="264"/>
      <c r="E156" s="264" t="s">
        <v>4155</v>
      </c>
      <c r="F156" s="323">
        <v>450</v>
      </c>
      <c r="G156" s="264"/>
    </row>
    <row r="157" spans="1:7">
      <c r="A157" s="264"/>
      <c r="B157" s="264"/>
      <c r="C157" s="264"/>
      <c r="D157" s="264"/>
      <c r="E157" s="264" t="s">
        <v>4155</v>
      </c>
      <c r="F157" s="323">
        <v>370</v>
      </c>
      <c r="G157" s="264"/>
    </row>
    <row r="158" spans="1:7">
      <c r="A158" s="264"/>
      <c r="B158" s="264"/>
      <c r="C158" s="264"/>
      <c r="D158" s="264"/>
      <c r="E158" s="264" t="s">
        <v>4155</v>
      </c>
      <c r="F158" s="323">
        <v>485</v>
      </c>
      <c r="G158" s="264"/>
    </row>
    <row r="159" spans="1:7">
      <c r="A159" s="264"/>
      <c r="B159" s="264"/>
      <c r="C159" s="264"/>
      <c r="D159" s="264"/>
      <c r="E159" s="264" t="s">
        <v>4155</v>
      </c>
      <c r="F159" s="323">
        <v>490</v>
      </c>
      <c r="G159" s="264"/>
    </row>
    <row r="160" spans="1:7">
      <c r="A160" s="264"/>
      <c r="B160" s="264"/>
      <c r="C160" s="264"/>
      <c r="D160" s="264"/>
      <c r="E160" s="264" t="s">
        <v>4155</v>
      </c>
      <c r="F160" s="323">
        <v>475</v>
      </c>
      <c r="G160" s="264"/>
    </row>
    <row r="161" spans="1:7">
      <c r="A161" s="264"/>
      <c r="B161" s="264"/>
      <c r="C161" s="264"/>
      <c r="D161" s="264"/>
      <c r="E161" s="264" t="s">
        <v>4155</v>
      </c>
      <c r="F161" s="323">
        <v>490</v>
      </c>
      <c r="G161" s="264"/>
    </row>
    <row r="162" spans="1:7" ht="21.6">
      <c r="A162" s="264"/>
      <c r="B162" s="264"/>
      <c r="C162" s="264"/>
      <c r="D162" s="264"/>
      <c r="E162" s="264" t="s">
        <v>4158</v>
      </c>
      <c r="F162" s="323">
        <v>320</v>
      </c>
      <c r="G162" s="264"/>
    </row>
    <row r="163" spans="1:7">
      <c r="A163" s="264"/>
      <c r="B163" s="264"/>
      <c r="C163" s="264"/>
      <c r="D163" s="264"/>
      <c r="E163" s="264" t="s">
        <v>4155</v>
      </c>
      <c r="F163" s="323">
        <v>485</v>
      </c>
      <c r="G163" s="264"/>
    </row>
    <row r="164" spans="1:7">
      <c r="A164" s="264"/>
      <c r="B164" s="264"/>
      <c r="C164" s="264"/>
      <c r="D164" s="264"/>
      <c r="E164" s="264" t="s">
        <v>4155</v>
      </c>
      <c r="F164" s="323">
        <v>360</v>
      </c>
      <c r="G164" s="264"/>
    </row>
    <row r="165" spans="1:7">
      <c r="A165" s="264"/>
      <c r="B165" s="264"/>
      <c r="C165" s="264"/>
      <c r="D165" s="264"/>
      <c r="E165" s="264" t="s">
        <v>4159</v>
      </c>
      <c r="F165" s="323">
        <v>460</v>
      </c>
      <c r="G165" s="264"/>
    </row>
    <row r="166" spans="1:7">
      <c r="A166" s="264"/>
      <c r="B166" s="264"/>
      <c r="C166" s="264"/>
      <c r="D166" s="264"/>
      <c r="E166" s="264" t="s">
        <v>4160</v>
      </c>
      <c r="F166" s="323">
        <v>500</v>
      </c>
      <c r="G166" s="264"/>
    </row>
    <row r="167" spans="1:7">
      <c r="A167" s="264"/>
      <c r="B167" s="264"/>
      <c r="C167" s="264"/>
      <c r="D167" s="264"/>
      <c r="E167" s="264" t="s">
        <v>4160</v>
      </c>
      <c r="F167" s="323">
        <v>500</v>
      </c>
      <c r="G167" s="264"/>
    </row>
    <row r="168" spans="1:7">
      <c r="A168" s="264"/>
      <c r="B168" s="264"/>
      <c r="C168" s="264"/>
      <c r="D168" s="264"/>
      <c r="E168" s="264" t="s">
        <v>4161</v>
      </c>
      <c r="F168" s="323">
        <v>480</v>
      </c>
      <c r="G168" s="264"/>
    </row>
    <row r="169" spans="1:7">
      <c r="A169" s="264"/>
      <c r="B169" s="264"/>
      <c r="C169" s="264"/>
      <c r="D169" s="264"/>
      <c r="E169" s="264" t="s">
        <v>4161</v>
      </c>
      <c r="F169" s="323">
        <v>450</v>
      </c>
      <c r="G169" s="264"/>
    </row>
    <row r="170" spans="1:7">
      <c r="A170" s="264"/>
      <c r="B170" s="264"/>
      <c r="C170" s="264"/>
      <c r="D170" s="264"/>
      <c r="E170" s="264" t="s">
        <v>4161</v>
      </c>
      <c r="F170" s="323">
        <v>480</v>
      </c>
      <c r="G170" s="264"/>
    </row>
    <row r="171" spans="1:7">
      <c r="A171" s="264"/>
      <c r="B171" s="264"/>
      <c r="C171" s="264"/>
      <c r="D171" s="264"/>
      <c r="E171" s="264" t="s">
        <v>4161</v>
      </c>
      <c r="F171" s="323">
        <v>495</v>
      </c>
      <c r="G171" s="264"/>
    </row>
    <row r="172" spans="1:7">
      <c r="A172" s="264"/>
      <c r="B172" s="264"/>
      <c r="C172" s="264"/>
      <c r="D172" s="264"/>
      <c r="E172" s="264" t="s">
        <v>4161</v>
      </c>
      <c r="F172" s="323">
        <v>485</v>
      </c>
      <c r="G172" s="264"/>
    </row>
    <row r="173" spans="1:7">
      <c r="A173" s="264"/>
      <c r="B173" s="264"/>
      <c r="C173" s="264"/>
      <c r="D173" s="264"/>
      <c r="E173" s="264" t="s">
        <v>4162</v>
      </c>
      <c r="F173" s="323">
        <v>480</v>
      </c>
      <c r="G173" s="264"/>
    </row>
    <row r="174" spans="1:7">
      <c r="A174" s="264"/>
      <c r="B174" s="264"/>
      <c r="C174" s="264"/>
      <c r="D174" s="264"/>
      <c r="E174" s="264" t="s">
        <v>4162</v>
      </c>
      <c r="F174" s="323">
        <v>459</v>
      </c>
      <c r="G174" s="264"/>
    </row>
    <row r="175" spans="1:7">
      <c r="A175" s="264"/>
      <c r="B175" s="264"/>
      <c r="C175" s="264"/>
      <c r="D175" s="264"/>
      <c r="E175" s="264" t="s">
        <v>4162</v>
      </c>
      <c r="F175" s="323">
        <v>488</v>
      </c>
      <c r="G175" s="264"/>
    </row>
    <row r="176" spans="1:7">
      <c r="A176" s="264"/>
      <c r="B176" s="264"/>
      <c r="C176" s="264"/>
      <c r="D176" s="264"/>
      <c r="E176" s="264" t="s">
        <v>4162</v>
      </c>
      <c r="F176" s="323">
        <v>477</v>
      </c>
      <c r="G176" s="264"/>
    </row>
    <row r="177" spans="1:7">
      <c r="A177" s="264"/>
      <c r="B177" s="264"/>
      <c r="C177" s="264"/>
      <c r="D177" s="264"/>
      <c r="E177" s="264" t="s">
        <v>4162</v>
      </c>
      <c r="F177" s="323">
        <v>496</v>
      </c>
      <c r="G177" s="264"/>
    </row>
    <row r="178" spans="1:7">
      <c r="A178" s="264"/>
      <c r="B178" s="264"/>
      <c r="C178" s="264"/>
      <c r="D178" s="264"/>
      <c r="E178" s="264" t="s">
        <v>4162</v>
      </c>
      <c r="F178" s="323">
        <v>480</v>
      </c>
      <c r="G178" s="264"/>
    </row>
    <row r="179" spans="1:7">
      <c r="A179" s="264"/>
      <c r="B179" s="264"/>
      <c r="C179" s="264"/>
      <c r="D179" s="264"/>
      <c r="E179" s="264" t="s">
        <v>4162</v>
      </c>
      <c r="F179" s="323">
        <v>484</v>
      </c>
      <c r="G179" s="264"/>
    </row>
    <row r="180" spans="1:7">
      <c r="A180" s="264"/>
      <c r="B180" s="264"/>
      <c r="C180" s="264"/>
      <c r="D180" s="264"/>
      <c r="E180" s="264" t="s">
        <v>4162</v>
      </c>
      <c r="F180" s="323">
        <v>480</v>
      </c>
      <c r="G180" s="264"/>
    </row>
    <row r="181" spans="1:7">
      <c r="A181" s="264"/>
      <c r="B181" s="264"/>
      <c r="C181" s="264"/>
      <c r="D181" s="264"/>
      <c r="E181" s="264" t="s">
        <v>4162</v>
      </c>
      <c r="F181" s="323">
        <v>495</v>
      </c>
      <c r="G181" s="264"/>
    </row>
    <row r="182" spans="1:7">
      <c r="A182" s="264"/>
      <c r="B182" s="264"/>
      <c r="C182" s="264"/>
      <c r="D182" s="264"/>
      <c r="E182" s="264" t="s">
        <v>4162</v>
      </c>
      <c r="F182" s="323">
        <v>428</v>
      </c>
      <c r="G182" s="264"/>
    </row>
    <row r="183" spans="1:7">
      <c r="A183" s="264"/>
      <c r="B183" s="264"/>
      <c r="C183" s="264"/>
      <c r="D183" s="264"/>
      <c r="E183" s="264" t="s">
        <v>4162</v>
      </c>
      <c r="F183" s="323">
        <v>480</v>
      </c>
      <c r="G183" s="264"/>
    </row>
    <row r="184" spans="1:7">
      <c r="A184" s="264"/>
      <c r="B184" s="264"/>
      <c r="C184" s="264"/>
      <c r="D184" s="264"/>
      <c r="E184" s="264" t="s">
        <v>4162</v>
      </c>
      <c r="F184" s="323">
        <v>472</v>
      </c>
      <c r="G184" s="264"/>
    </row>
    <row r="185" spans="1:7">
      <c r="A185" s="264"/>
      <c r="B185" s="264"/>
      <c r="C185" s="264"/>
      <c r="D185" s="264"/>
      <c r="E185" s="264" t="s">
        <v>4162</v>
      </c>
      <c r="F185" s="323">
        <v>493</v>
      </c>
      <c r="G185" s="264"/>
    </row>
    <row r="186" spans="1:7">
      <c r="A186" s="264"/>
      <c r="B186" s="264"/>
      <c r="C186" s="264"/>
      <c r="D186" s="264"/>
      <c r="E186" s="264" t="s">
        <v>4162</v>
      </c>
      <c r="F186" s="323">
        <v>480</v>
      </c>
      <c r="G186" s="264"/>
    </row>
    <row r="187" spans="1:7">
      <c r="A187" s="264"/>
      <c r="B187" s="264"/>
      <c r="C187" s="264"/>
      <c r="D187" s="264"/>
      <c r="E187" s="264" t="s">
        <v>4162</v>
      </c>
      <c r="F187" s="323">
        <v>464</v>
      </c>
      <c r="G187" s="264"/>
    </row>
    <row r="188" spans="1:7">
      <c r="A188" s="264"/>
      <c r="B188" s="264"/>
      <c r="C188" s="264"/>
      <c r="D188" s="264"/>
      <c r="E188" s="264" t="s">
        <v>4162</v>
      </c>
      <c r="F188" s="323">
        <v>476</v>
      </c>
      <c r="G188" s="264"/>
    </row>
    <row r="189" spans="1:7">
      <c r="A189" s="264"/>
      <c r="B189" s="264"/>
      <c r="C189" s="264"/>
      <c r="D189" s="264"/>
      <c r="E189" s="264" t="s">
        <v>4150</v>
      </c>
      <c r="F189" s="323">
        <v>590.63</v>
      </c>
      <c r="G189" s="264"/>
    </row>
    <row r="190" spans="1:7">
      <c r="A190" s="264"/>
      <c r="B190" s="264"/>
      <c r="C190" s="264"/>
      <c r="D190" s="264"/>
      <c r="E190" s="264" t="s">
        <v>4150</v>
      </c>
      <c r="F190" s="323">
        <v>337.5</v>
      </c>
      <c r="G190" s="264"/>
    </row>
    <row r="191" spans="1:7">
      <c r="A191" s="264"/>
      <c r="B191" s="264"/>
      <c r="C191" s="264"/>
      <c r="D191" s="264"/>
      <c r="E191" s="264" t="s">
        <v>4150</v>
      </c>
      <c r="F191" s="323">
        <v>292.5</v>
      </c>
      <c r="G191" s="264"/>
    </row>
    <row r="192" spans="1:7" ht="21.6">
      <c r="A192" s="264" t="s">
        <v>4163</v>
      </c>
      <c r="B192" s="264" t="s">
        <v>4164</v>
      </c>
      <c r="C192" s="264"/>
      <c r="D192" s="264"/>
      <c r="E192" s="264" t="s">
        <v>4165</v>
      </c>
      <c r="F192" s="323">
        <v>10500</v>
      </c>
      <c r="G192" s="264"/>
    </row>
    <row r="193" spans="1:7" ht="42">
      <c r="A193" s="264" t="s">
        <v>4166</v>
      </c>
      <c r="B193" s="264" t="s">
        <v>4167</v>
      </c>
      <c r="C193" s="264"/>
      <c r="D193" s="264"/>
      <c r="E193" s="264" t="s">
        <v>4168</v>
      </c>
      <c r="F193" s="323">
        <v>792</v>
      </c>
      <c r="G193" s="264"/>
    </row>
    <row r="194" spans="1:7" ht="21.6">
      <c r="A194" s="264"/>
      <c r="B194" s="264"/>
      <c r="C194" s="264"/>
      <c r="D194" s="264"/>
      <c r="E194" s="264" t="s">
        <v>4168</v>
      </c>
      <c r="F194" s="323">
        <v>720</v>
      </c>
      <c r="G194" s="264"/>
    </row>
    <row r="195" spans="1:7" ht="21.6">
      <c r="A195" s="264"/>
      <c r="B195" s="264"/>
      <c r="C195" s="264"/>
      <c r="D195" s="264"/>
      <c r="E195" s="264" t="s">
        <v>4168</v>
      </c>
      <c r="F195" s="323">
        <v>486</v>
      </c>
      <c r="G195" s="264"/>
    </row>
    <row r="196" spans="1:7">
      <c r="A196" s="264"/>
      <c r="B196" s="264"/>
      <c r="C196" s="264"/>
      <c r="D196" s="264"/>
      <c r="E196" s="264" t="s">
        <v>4169</v>
      </c>
      <c r="F196" s="323">
        <v>421.2</v>
      </c>
      <c r="G196" s="264"/>
    </row>
    <row r="197" spans="1:7">
      <c r="A197" s="264"/>
      <c r="B197" s="264"/>
      <c r="C197" s="264"/>
      <c r="D197" s="264"/>
      <c r="E197" s="264" t="s">
        <v>4169</v>
      </c>
      <c r="F197" s="323">
        <v>280.8</v>
      </c>
      <c r="G197" s="264"/>
    </row>
    <row r="198" spans="1:7">
      <c r="A198" s="264"/>
      <c r="B198" s="264"/>
      <c r="C198" s="264"/>
      <c r="D198" s="264"/>
      <c r="E198" s="264" t="s">
        <v>4169</v>
      </c>
      <c r="F198" s="323">
        <v>421.2</v>
      </c>
      <c r="G198" s="264"/>
    </row>
    <row r="199" spans="1:7">
      <c r="A199" s="264"/>
      <c r="B199" s="264"/>
      <c r="C199" s="264"/>
      <c r="D199" s="264"/>
      <c r="E199" s="264" t="s">
        <v>4169</v>
      </c>
      <c r="F199" s="323">
        <v>280.8</v>
      </c>
      <c r="G199" s="264"/>
    </row>
    <row r="200" spans="1:7">
      <c r="A200" s="264"/>
      <c r="B200" s="264"/>
      <c r="C200" s="264"/>
      <c r="D200" s="264"/>
      <c r="E200" s="264" t="s">
        <v>4169</v>
      </c>
      <c r="F200" s="323">
        <v>480.06</v>
      </c>
      <c r="G200" s="264"/>
    </row>
    <row r="201" spans="1:7">
      <c r="A201" s="264"/>
      <c r="B201" s="264"/>
      <c r="C201" s="264"/>
      <c r="D201" s="264"/>
      <c r="E201" s="264" t="s">
        <v>4169</v>
      </c>
      <c r="F201" s="323">
        <v>480.06</v>
      </c>
      <c r="G201" s="264"/>
    </row>
    <row r="202" spans="1:7">
      <c r="A202" s="264"/>
      <c r="B202" s="264"/>
      <c r="C202" s="264"/>
      <c r="D202" s="264"/>
      <c r="E202" s="264" t="s">
        <v>4169</v>
      </c>
      <c r="F202" s="323">
        <v>240.03</v>
      </c>
      <c r="G202" s="264"/>
    </row>
    <row r="203" spans="1:7" ht="42">
      <c r="A203" s="264" t="s">
        <v>4170</v>
      </c>
      <c r="B203" s="264" t="s">
        <v>4171</v>
      </c>
      <c r="C203" s="264"/>
      <c r="D203" s="264"/>
      <c r="E203" s="264" t="s">
        <v>4172</v>
      </c>
      <c r="F203" s="323">
        <v>190</v>
      </c>
      <c r="G203" s="264"/>
    </row>
    <row r="204" spans="1:7">
      <c r="A204" s="264"/>
      <c r="B204" s="264"/>
      <c r="C204" s="264"/>
      <c r="D204" s="264"/>
      <c r="E204" s="264" t="s">
        <v>4173</v>
      </c>
      <c r="F204" s="323">
        <v>465</v>
      </c>
      <c r="G204" s="264"/>
    </row>
    <row r="205" spans="1:7">
      <c r="A205" s="264"/>
      <c r="B205" s="264"/>
      <c r="C205" s="264"/>
      <c r="D205" s="264"/>
      <c r="E205" s="264" t="s">
        <v>4174</v>
      </c>
      <c r="F205" s="323">
        <v>360</v>
      </c>
      <c r="G205" s="264"/>
    </row>
    <row r="206" spans="1:7" ht="21.6">
      <c r="A206" s="264"/>
      <c r="B206" s="264"/>
      <c r="C206" s="264"/>
      <c r="D206" s="264"/>
      <c r="E206" s="264" t="s">
        <v>4175</v>
      </c>
      <c r="F206" s="323">
        <v>308</v>
      </c>
      <c r="G206" s="264"/>
    </row>
    <row r="207" spans="1:7" ht="21.6">
      <c r="A207" s="264"/>
      <c r="B207" s="264"/>
      <c r="C207" s="264"/>
      <c r="D207" s="264"/>
      <c r="E207" s="264" t="s">
        <v>4176</v>
      </c>
      <c r="F207" s="323">
        <v>440</v>
      </c>
      <c r="G207" s="264"/>
    </row>
    <row r="208" spans="1:7" ht="21.6">
      <c r="A208" s="264"/>
      <c r="B208" s="264"/>
      <c r="C208" s="264"/>
      <c r="D208" s="264"/>
      <c r="E208" s="264" t="s">
        <v>4177</v>
      </c>
      <c r="F208" s="323">
        <v>438</v>
      </c>
      <c r="G208" s="264"/>
    </row>
    <row r="209" spans="1:7">
      <c r="A209" s="264"/>
      <c r="B209" s="264"/>
      <c r="C209" s="264"/>
      <c r="D209" s="264"/>
      <c r="E209" s="264" t="s">
        <v>4178</v>
      </c>
      <c r="F209" s="323">
        <v>376</v>
      </c>
      <c r="G209" s="264"/>
    </row>
    <row r="210" spans="1:7" ht="21.6">
      <c r="A210" s="264"/>
      <c r="B210" s="264"/>
      <c r="C210" s="264"/>
      <c r="D210" s="264"/>
      <c r="E210" s="264" t="s">
        <v>4179</v>
      </c>
      <c r="F210" s="323">
        <v>400</v>
      </c>
      <c r="G210" s="264"/>
    </row>
    <row r="211" spans="1:7">
      <c r="A211" s="264"/>
      <c r="B211" s="264"/>
      <c r="C211" s="264"/>
      <c r="D211" s="264"/>
      <c r="E211" s="264" t="s">
        <v>4180</v>
      </c>
      <c r="F211" s="323">
        <v>410</v>
      </c>
      <c r="G211" s="264"/>
    </row>
    <row r="212" spans="1:7" ht="21.6">
      <c r="A212" s="264"/>
      <c r="B212" s="264"/>
      <c r="C212" s="264"/>
      <c r="D212" s="264"/>
      <c r="E212" s="264" t="s">
        <v>4172</v>
      </c>
      <c r="F212" s="323">
        <v>460</v>
      </c>
      <c r="G212" s="264"/>
    </row>
    <row r="213" spans="1:7" ht="21.6">
      <c r="A213" s="264"/>
      <c r="B213" s="264"/>
      <c r="C213" s="264"/>
      <c r="D213" s="264"/>
      <c r="E213" s="264" t="s">
        <v>4181</v>
      </c>
      <c r="F213" s="323">
        <v>262</v>
      </c>
      <c r="G213" s="264"/>
    </row>
    <row r="214" spans="1:7">
      <c r="A214" s="264"/>
      <c r="B214" s="264"/>
      <c r="C214" s="264"/>
      <c r="D214" s="264"/>
      <c r="E214" s="264" t="s">
        <v>4182</v>
      </c>
      <c r="F214" s="323">
        <v>390</v>
      </c>
      <c r="G214" s="264"/>
    </row>
    <row r="215" spans="1:7" ht="21.6">
      <c r="A215" s="264"/>
      <c r="B215" s="264"/>
      <c r="C215" s="264"/>
      <c r="D215" s="264"/>
      <c r="E215" s="264" t="s">
        <v>4183</v>
      </c>
      <c r="F215" s="323">
        <v>480</v>
      </c>
      <c r="G215" s="264"/>
    </row>
    <row r="216" spans="1:7" ht="21.6">
      <c r="A216" s="264"/>
      <c r="B216" s="264"/>
      <c r="C216" s="264"/>
      <c r="D216" s="264"/>
      <c r="E216" s="264" t="s">
        <v>4184</v>
      </c>
      <c r="F216" s="323">
        <v>360</v>
      </c>
      <c r="G216" s="264"/>
    </row>
    <row r="217" spans="1:7">
      <c r="A217" s="264"/>
      <c r="B217" s="264"/>
      <c r="C217" s="264"/>
      <c r="D217" s="264"/>
      <c r="E217" s="264" t="s">
        <v>4182</v>
      </c>
      <c r="F217" s="323">
        <v>490</v>
      </c>
      <c r="G217" s="264"/>
    </row>
    <row r="218" spans="1:7">
      <c r="A218" s="618"/>
      <c r="B218" s="618"/>
      <c r="C218" s="618"/>
      <c r="D218" s="618"/>
      <c r="E218" s="618" t="s">
        <v>4183</v>
      </c>
      <c r="F218" s="624">
        <v>480</v>
      </c>
      <c r="G218" s="618"/>
    </row>
    <row r="219" spans="1:7">
      <c r="A219" s="620"/>
      <c r="B219" s="620"/>
      <c r="C219" s="620"/>
      <c r="D219" s="620"/>
      <c r="E219" s="620"/>
      <c r="F219" s="626"/>
      <c r="G219" s="620"/>
    </row>
    <row r="220" spans="1:7">
      <c r="A220" s="264"/>
      <c r="B220" s="264"/>
      <c r="C220" s="264"/>
      <c r="D220" s="264"/>
      <c r="E220" s="264" t="s">
        <v>4180</v>
      </c>
      <c r="F220" s="323">
        <v>496</v>
      </c>
      <c r="G220" s="264"/>
    </row>
    <row r="221" spans="1:7">
      <c r="A221" s="264"/>
      <c r="B221" s="264"/>
      <c r="C221" s="264"/>
      <c r="D221" s="264"/>
      <c r="E221" s="264" t="s">
        <v>4185</v>
      </c>
      <c r="F221" s="323">
        <v>472</v>
      </c>
      <c r="G221" s="264"/>
    </row>
    <row r="222" spans="1:7">
      <c r="A222" s="264"/>
      <c r="B222" s="264"/>
      <c r="C222" s="264"/>
      <c r="D222" s="264"/>
      <c r="E222" s="264" t="s">
        <v>4180</v>
      </c>
      <c r="F222" s="323">
        <v>480</v>
      </c>
      <c r="G222" s="264"/>
    </row>
    <row r="223" spans="1:7">
      <c r="A223" s="264"/>
      <c r="B223" s="264"/>
      <c r="C223" s="264"/>
      <c r="D223" s="264"/>
      <c r="E223" s="264" t="s">
        <v>4185</v>
      </c>
      <c r="F223" s="323">
        <v>480</v>
      </c>
      <c r="G223" s="264"/>
    </row>
    <row r="224" spans="1:7">
      <c r="A224" s="264"/>
      <c r="B224" s="264"/>
      <c r="C224" s="264"/>
      <c r="D224" s="264"/>
      <c r="E224" s="264" t="s">
        <v>4180</v>
      </c>
      <c r="F224" s="323">
        <v>422</v>
      </c>
      <c r="G224" s="264"/>
    </row>
    <row r="225" spans="1:7" ht="21.6">
      <c r="A225" s="264"/>
      <c r="B225" s="264"/>
      <c r="C225" s="264"/>
      <c r="D225" s="264"/>
      <c r="E225" s="264" t="s">
        <v>4186</v>
      </c>
      <c r="F225" s="323">
        <v>180</v>
      </c>
      <c r="G225" s="264"/>
    </row>
    <row r="226" spans="1:7" ht="21.6">
      <c r="A226" s="264"/>
      <c r="B226" s="264"/>
      <c r="C226" s="264"/>
      <c r="D226" s="264"/>
      <c r="E226" s="264" t="s">
        <v>4175</v>
      </c>
      <c r="F226" s="323">
        <v>430</v>
      </c>
      <c r="G226" s="264"/>
    </row>
    <row r="227" spans="1:7">
      <c r="A227" s="264"/>
      <c r="B227" s="264"/>
      <c r="C227" s="264"/>
      <c r="D227" s="264"/>
      <c r="E227" s="264" t="s">
        <v>4187</v>
      </c>
      <c r="F227" s="323">
        <v>340</v>
      </c>
      <c r="G227" s="264"/>
    </row>
    <row r="228" spans="1:7">
      <c r="A228" s="264"/>
      <c r="B228" s="264"/>
      <c r="C228" s="264"/>
      <c r="D228" s="264"/>
      <c r="E228" s="264" t="s">
        <v>4182</v>
      </c>
      <c r="F228" s="323">
        <v>480</v>
      </c>
      <c r="G228" s="264"/>
    </row>
    <row r="229" spans="1:7">
      <c r="A229" s="264"/>
      <c r="B229" s="264"/>
      <c r="C229" s="264"/>
      <c r="D229" s="264"/>
      <c r="E229" s="264" t="s">
        <v>4188</v>
      </c>
      <c r="F229" s="323">
        <v>432</v>
      </c>
      <c r="G229" s="264"/>
    </row>
    <row r="230" spans="1:7" ht="21.6">
      <c r="A230" s="264"/>
      <c r="B230" s="264"/>
      <c r="C230" s="264"/>
      <c r="D230" s="264"/>
      <c r="E230" s="264" t="s">
        <v>4183</v>
      </c>
      <c r="F230" s="323">
        <v>450</v>
      </c>
      <c r="G230" s="264"/>
    </row>
    <row r="231" spans="1:7" ht="21.6">
      <c r="A231" s="264"/>
      <c r="B231" s="264"/>
      <c r="C231" s="264"/>
      <c r="D231" s="264"/>
      <c r="E231" s="264" t="s">
        <v>4175</v>
      </c>
      <c r="F231" s="323">
        <v>241</v>
      </c>
      <c r="G231" s="264"/>
    </row>
    <row r="232" spans="1:7" ht="21.6">
      <c r="A232" s="264"/>
      <c r="B232" s="264"/>
      <c r="C232" s="264"/>
      <c r="D232" s="264"/>
      <c r="E232" s="264" t="s">
        <v>4183</v>
      </c>
      <c r="F232" s="323">
        <v>360</v>
      </c>
      <c r="G232" s="264"/>
    </row>
    <row r="233" spans="1:7" ht="31.8">
      <c r="A233" s="396"/>
      <c r="B233" s="396"/>
      <c r="C233" s="396"/>
      <c r="D233" s="396"/>
      <c r="E233" s="396"/>
      <c r="F233" s="397" t="s">
        <v>4189</v>
      </c>
      <c r="G233" s="396"/>
    </row>
  </sheetData>
  <mergeCells count="38">
    <mergeCell ref="G218:G219"/>
    <mergeCell ref="A2:G2"/>
    <mergeCell ref="A1:G1"/>
    <mergeCell ref="A218:A219"/>
    <mergeCell ref="B218:B219"/>
    <mergeCell ref="C218:C219"/>
    <mergeCell ref="D218:D219"/>
    <mergeCell ref="E218:E219"/>
    <mergeCell ref="F218:F219"/>
    <mergeCell ref="G69:G70"/>
    <mergeCell ref="A146:A147"/>
    <mergeCell ref="B146:B147"/>
    <mergeCell ref="C146:C147"/>
    <mergeCell ref="D146:D147"/>
    <mergeCell ref="E146:E147"/>
    <mergeCell ref="F146:F147"/>
    <mergeCell ref="G146:G147"/>
    <mergeCell ref="A69:A70"/>
    <mergeCell ref="B69:B70"/>
    <mergeCell ref="C69:C70"/>
    <mergeCell ref="D69:D70"/>
    <mergeCell ref="E69:E70"/>
    <mergeCell ref="F69:F70"/>
    <mergeCell ref="A14:A25"/>
    <mergeCell ref="B14:B25"/>
    <mergeCell ref="C14:C25"/>
    <mergeCell ref="D14:D25"/>
    <mergeCell ref="G14:G25"/>
    <mergeCell ref="A26:A38"/>
    <mergeCell ref="B26:B38"/>
    <mergeCell ref="C26:C38"/>
    <mergeCell ref="D26:D38"/>
    <mergeCell ref="G26:G38"/>
    <mergeCell ref="A4:A13"/>
    <mergeCell ref="B4:B13"/>
    <mergeCell ref="C4:C13"/>
    <mergeCell ref="D4:D13"/>
    <mergeCell ref="G4:G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sqref="A1:M1"/>
    </sheetView>
  </sheetViews>
  <sheetFormatPr defaultRowHeight="14.4"/>
  <sheetData>
    <row r="1" spans="1:13">
      <c r="A1" s="543" t="s">
        <v>4242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</row>
    <row r="2" spans="1:13">
      <c r="A2" s="543" t="s">
        <v>4243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</row>
    <row r="3" spans="1:13">
      <c r="A3" s="618" t="s">
        <v>2172</v>
      </c>
      <c r="B3" s="618" t="s">
        <v>4192</v>
      </c>
      <c r="C3" s="618" t="s">
        <v>675</v>
      </c>
      <c r="D3" s="659" t="s">
        <v>2690</v>
      </c>
      <c r="E3" s="660"/>
      <c r="F3" s="661"/>
      <c r="G3" s="659" t="s">
        <v>2691</v>
      </c>
      <c r="H3" s="660"/>
      <c r="I3" s="661"/>
      <c r="J3" s="264" t="s">
        <v>1261</v>
      </c>
      <c r="K3" s="264" t="s">
        <v>4193</v>
      </c>
      <c r="L3" s="618" t="s">
        <v>2694</v>
      </c>
      <c r="M3" s="618" t="s">
        <v>5</v>
      </c>
    </row>
    <row r="4" spans="1:13">
      <c r="A4" s="620"/>
      <c r="B4" s="620"/>
      <c r="C4" s="620"/>
      <c r="D4" s="264" t="s">
        <v>2695</v>
      </c>
      <c r="E4" s="264" t="s">
        <v>1253</v>
      </c>
      <c r="F4" s="264" t="s">
        <v>2696</v>
      </c>
      <c r="G4" s="264" t="s">
        <v>4194</v>
      </c>
      <c r="H4" s="264" t="s">
        <v>1253</v>
      </c>
      <c r="I4" s="264" t="s">
        <v>2696</v>
      </c>
      <c r="J4" s="264" t="s">
        <v>4195</v>
      </c>
      <c r="K4" s="264" t="s">
        <v>4196</v>
      </c>
      <c r="L4" s="620"/>
      <c r="M4" s="620"/>
    </row>
    <row r="5" spans="1:13" ht="21.6">
      <c r="A5" s="624">
        <v>1</v>
      </c>
      <c r="B5" s="618" t="s">
        <v>4197</v>
      </c>
      <c r="C5" s="618" t="s">
        <v>4198</v>
      </c>
      <c r="D5" s="618" t="s">
        <v>2768</v>
      </c>
      <c r="E5" s="618" t="s">
        <v>4199</v>
      </c>
      <c r="F5" s="618" t="s">
        <v>4200</v>
      </c>
      <c r="G5" s="618" t="s">
        <v>4201</v>
      </c>
      <c r="H5" s="618" t="s">
        <v>4199</v>
      </c>
      <c r="I5" s="618" t="s">
        <v>4202</v>
      </c>
      <c r="J5" s="624">
        <v>2813</v>
      </c>
      <c r="K5" s="264" t="s">
        <v>4203</v>
      </c>
      <c r="L5" s="624">
        <v>200</v>
      </c>
      <c r="M5" s="618"/>
    </row>
    <row r="6" spans="1:13">
      <c r="A6" s="625"/>
      <c r="B6" s="619"/>
      <c r="C6" s="619"/>
      <c r="D6" s="619"/>
      <c r="E6" s="619"/>
      <c r="F6" s="619"/>
      <c r="G6" s="619"/>
      <c r="H6" s="619"/>
      <c r="I6" s="619"/>
      <c r="J6" s="625"/>
      <c r="K6" s="264" t="s">
        <v>4204</v>
      </c>
      <c r="L6" s="625"/>
      <c r="M6" s="619"/>
    </row>
    <row r="7" spans="1:13">
      <c r="A7" s="626"/>
      <c r="B7" s="620"/>
      <c r="C7" s="620"/>
      <c r="D7" s="620"/>
      <c r="E7" s="620"/>
      <c r="F7" s="620"/>
      <c r="G7" s="620"/>
      <c r="H7" s="620"/>
      <c r="I7" s="620"/>
      <c r="J7" s="626"/>
      <c r="K7" s="264" t="s">
        <v>4205</v>
      </c>
      <c r="L7" s="626"/>
      <c r="M7" s="620"/>
    </row>
    <row r="8" spans="1:13" ht="21.6">
      <c r="A8" s="264"/>
      <c r="B8" s="264" t="s">
        <v>3640</v>
      </c>
      <c r="C8" s="264" t="s">
        <v>3640</v>
      </c>
      <c r="D8" s="264" t="s">
        <v>4201</v>
      </c>
      <c r="E8" s="264" t="s">
        <v>1646</v>
      </c>
      <c r="F8" s="264" t="s">
        <v>4206</v>
      </c>
      <c r="G8" s="264" t="s">
        <v>2899</v>
      </c>
      <c r="H8" s="264" t="s">
        <v>4207</v>
      </c>
      <c r="I8" s="264" t="s">
        <v>4208</v>
      </c>
      <c r="J8" s="323">
        <v>0</v>
      </c>
      <c r="K8" s="323">
        <v>0</v>
      </c>
      <c r="L8" s="264"/>
      <c r="M8" s="264"/>
    </row>
    <row r="9" spans="1:13">
      <c r="A9" s="264"/>
      <c r="B9" s="264" t="s">
        <v>12</v>
      </c>
      <c r="C9" s="264"/>
      <c r="D9" s="264"/>
      <c r="E9" s="264"/>
      <c r="F9" s="264"/>
      <c r="G9" s="264"/>
      <c r="H9" s="264"/>
      <c r="I9" s="264"/>
      <c r="J9" s="323">
        <v>2813</v>
      </c>
      <c r="K9" s="323">
        <v>2613</v>
      </c>
      <c r="L9" s="323">
        <v>200</v>
      </c>
      <c r="M9" s="264"/>
    </row>
    <row r="10" spans="1:13" ht="21.6">
      <c r="A10" s="624">
        <v>2</v>
      </c>
      <c r="B10" s="618" t="s">
        <v>4209</v>
      </c>
      <c r="C10" s="618" t="s">
        <v>4198</v>
      </c>
      <c r="D10" s="264" t="s">
        <v>2768</v>
      </c>
      <c r="E10" s="264" t="s">
        <v>4210</v>
      </c>
      <c r="F10" s="264" t="s">
        <v>4211</v>
      </c>
      <c r="G10" s="264" t="s">
        <v>4212</v>
      </c>
      <c r="H10" s="264" t="s">
        <v>4213</v>
      </c>
      <c r="I10" s="264" t="s">
        <v>3034</v>
      </c>
      <c r="J10" s="624">
        <v>16915</v>
      </c>
      <c r="K10" s="264" t="s">
        <v>4214</v>
      </c>
      <c r="L10" s="618"/>
      <c r="M10" s="618"/>
    </row>
    <row r="11" spans="1:13" ht="21.6">
      <c r="A11" s="625"/>
      <c r="B11" s="619"/>
      <c r="C11" s="619"/>
      <c r="D11" s="264"/>
      <c r="E11" s="264"/>
      <c r="F11" s="264"/>
      <c r="G11" s="264"/>
      <c r="H11" s="264" t="s">
        <v>4215</v>
      </c>
      <c r="I11" s="264"/>
      <c r="J11" s="625"/>
      <c r="K11" s="264" t="s">
        <v>4216</v>
      </c>
      <c r="L11" s="619"/>
      <c r="M11" s="619"/>
    </row>
    <row r="12" spans="1:13" ht="31.8">
      <c r="A12" s="625"/>
      <c r="B12" s="619"/>
      <c r="C12" s="619"/>
      <c r="D12" s="264"/>
      <c r="E12" s="264" t="s">
        <v>4217</v>
      </c>
      <c r="F12" s="264" t="s">
        <v>4206</v>
      </c>
      <c r="G12" s="264"/>
      <c r="H12" s="264"/>
      <c r="I12" s="264" t="s">
        <v>4218</v>
      </c>
      <c r="J12" s="625"/>
      <c r="K12" s="264" t="s">
        <v>4219</v>
      </c>
      <c r="L12" s="619"/>
      <c r="M12" s="619"/>
    </row>
    <row r="13" spans="1:13">
      <c r="A13" s="625"/>
      <c r="B13" s="619"/>
      <c r="C13" s="619"/>
      <c r="D13" s="264" t="s">
        <v>4212</v>
      </c>
      <c r="E13" s="264"/>
      <c r="F13" s="264"/>
      <c r="G13" s="264" t="s">
        <v>2768</v>
      </c>
      <c r="H13" s="264"/>
      <c r="I13" s="264"/>
      <c r="J13" s="625"/>
      <c r="K13" s="264" t="s">
        <v>4220</v>
      </c>
      <c r="L13" s="619"/>
      <c r="M13" s="619"/>
    </row>
    <row r="14" spans="1:13">
      <c r="A14" s="625"/>
      <c r="B14" s="619"/>
      <c r="C14" s="619"/>
      <c r="D14" s="264"/>
      <c r="E14" s="264"/>
      <c r="F14" s="264"/>
      <c r="G14" s="264"/>
      <c r="H14" s="264"/>
      <c r="I14" s="264"/>
      <c r="J14" s="625"/>
      <c r="K14" s="264" t="s">
        <v>4221</v>
      </c>
      <c r="L14" s="619"/>
      <c r="M14" s="619"/>
    </row>
    <row r="15" spans="1:13">
      <c r="A15" s="625"/>
      <c r="B15" s="619"/>
      <c r="C15" s="619"/>
      <c r="D15" s="264"/>
      <c r="E15" s="264"/>
      <c r="F15" s="264"/>
      <c r="G15" s="264"/>
      <c r="H15" s="264"/>
      <c r="I15" s="264"/>
      <c r="J15" s="625"/>
      <c r="K15" s="264"/>
      <c r="L15" s="619"/>
      <c r="M15" s="619"/>
    </row>
    <row r="16" spans="1:13">
      <c r="A16" s="626"/>
      <c r="B16" s="620"/>
      <c r="C16" s="620"/>
      <c r="D16" s="264"/>
      <c r="E16" s="264"/>
      <c r="F16" s="264"/>
      <c r="G16" s="264"/>
      <c r="H16" s="264"/>
      <c r="I16" s="264"/>
      <c r="J16" s="626"/>
      <c r="K16" s="264"/>
      <c r="L16" s="620"/>
      <c r="M16" s="620"/>
    </row>
    <row r="17" spans="1:13">
      <c r="A17" s="264"/>
      <c r="B17" s="264" t="s">
        <v>12</v>
      </c>
      <c r="C17" s="264"/>
      <c r="D17" s="264"/>
      <c r="E17" s="264"/>
      <c r="F17" s="264"/>
      <c r="G17" s="264"/>
      <c r="H17" s="264"/>
      <c r="I17" s="264"/>
      <c r="J17" s="323">
        <v>16915</v>
      </c>
      <c r="K17" s="323">
        <v>16635</v>
      </c>
      <c r="L17" s="323">
        <v>280</v>
      </c>
      <c r="M17" s="264"/>
    </row>
    <row r="18" spans="1:13">
      <c r="A18" s="624">
        <v>3</v>
      </c>
      <c r="B18" s="618" t="s">
        <v>4222</v>
      </c>
      <c r="C18" s="618" t="s">
        <v>4223</v>
      </c>
      <c r="D18" s="264" t="s">
        <v>2768</v>
      </c>
      <c r="E18" s="264" t="s">
        <v>4224</v>
      </c>
      <c r="F18" s="264" t="s">
        <v>4225</v>
      </c>
      <c r="G18" s="264" t="s">
        <v>4226</v>
      </c>
      <c r="H18" s="264" t="s">
        <v>4227</v>
      </c>
      <c r="I18" s="264" t="s">
        <v>4228</v>
      </c>
      <c r="J18" s="624">
        <v>2652</v>
      </c>
      <c r="K18" s="264" t="s">
        <v>4229</v>
      </c>
      <c r="L18" s="624">
        <v>80</v>
      </c>
      <c r="M18" s="618"/>
    </row>
    <row r="19" spans="1:13">
      <c r="A19" s="625"/>
      <c r="B19" s="619"/>
      <c r="C19" s="619"/>
      <c r="D19" s="264"/>
      <c r="E19" s="264" t="s">
        <v>4227</v>
      </c>
      <c r="F19" s="264"/>
      <c r="G19" s="264" t="s">
        <v>4230</v>
      </c>
      <c r="H19" s="264" t="s">
        <v>4227</v>
      </c>
      <c r="I19" s="264" t="s">
        <v>4231</v>
      </c>
      <c r="J19" s="625"/>
      <c r="K19" s="264" t="s">
        <v>4232</v>
      </c>
      <c r="L19" s="625"/>
      <c r="M19" s="619"/>
    </row>
    <row r="20" spans="1:13" ht="21.6">
      <c r="A20" s="625"/>
      <c r="B20" s="619"/>
      <c r="C20" s="619"/>
      <c r="D20" s="264" t="s">
        <v>4226</v>
      </c>
      <c r="E20" s="264" t="s">
        <v>824</v>
      </c>
      <c r="F20" s="264" t="s">
        <v>4233</v>
      </c>
      <c r="G20" s="264" t="s">
        <v>4234</v>
      </c>
      <c r="H20" s="264" t="s">
        <v>4235</v>
      </c>
      <c r="I20" s="264" t="s">
        <v>4236</v>
      </c>
      <c r="J20" s="625"/>
      <c r="K20" s="264" t="s">
        <v>4237</v>
      </c>
      <c r="L20" s="625"/>
      <c r="M20" s="619"/>
    </row>
    <row r="21" spans="1:13">
      <c r="A21" s="625"/>
      <c r="B21" s="619"/>
      <c r="C21" s="619"/>
      <c r="D21" s="264"/>
      <c r="E21" s="264"/>
      <c r="F21" s="264"/>
      <c r="G21" s="264"/>
      <c r="H21" s="264"/>
      <c r="I21" s="264"/>
      <c r="J21" s="625"/>
      <c r="K21" s="264"/>
      <c r="L21" s="625"/>
      <c r="M21" s="619"/>
    </row>
    <row r="22" spans="1:13">
      <c r="A22" s="625"/>
      <c r="B22" s="619"/>
      <c r="C22" s="619"/>
      <c r="D22" s="264"/>
      <c r="E22" s="264"/>
      <c r="F22" s="264" t="s">
        <v>4238</v>
      </c>
      <c r="G22" s="264"/>
      <c r="H22" s="264"/>
      <c r="I22" s="264"/>
      <c r="J22" s="625"/>
      <c r="K22" s="264"/>
      <c r="L22" s="625"/>
      <c r="M22" s="619"/>
    </row>
    <row r="23" spans="1:13">
      <c r="A23" s="626"/>
      <c r="B23" s="620"/>
      <c r="C23" s="620"/>
      <c r="D23" s="264" t="s">
        <v>4230</v>
      </c>
      <c r="E23" s="264"/>
      <c r="F23" s="264"/>
      <c r="G23" s="264"/>
      <c r="H23" s="264"/>
      <c r="I23" s="264"/>
      <c r="J23" s="626"/>
      <c r="K23" s="264"/>
      <c r="L23" s="626"/>
      <c r="M23" s="620"/>
    </row>
    <row r="24" spans="1:13">
      <c r="A24" s="264"/>
      <c r="B24" s="264" t="s">
        <v>12</v>
      </c>
      <c r="C24" s="264"/>
      <c r="D24" s="264"/>
      <c r="E24" s="264"/>
      <c r="F24" s="264"/>
      <c r="G24" s="264"/>
      <c r="H24" s="264"/>
      <c r="I24" s="264"/>
      <c r="J24" s="323">
        <v>2652</v>
      </c>
      <c r="K24" s="323">
        <v>2572</v>
      </c>
      <c r="L24" s="323">
        <v>80</v>
      </c>
      <c r="M24" s="264"/>
    </row>
    <row r="25" spans="1:13">
      <c r="A25" s="624">
        <v>4</v>
      </c>
      <c r="B25" s="618" t="s">
        <v>4239</v>
      </c>
      <c r="C25" s="618" t="s">
        <v>4240</v>
      </c>
      <c r="D25" s="264" t="s">
        <v>2768</v>
      </c>
      <c r="E25" s="264" t="s">
        <v>4224</v>
      </c>
      <c r="F25" s="264" t="s">
        <v>4225</v>
      </c>
      <c r="G25" s="264" t="s">
        <v>4226</v>
      </c>
      <c r="H25" s="264" t="s">
        <v>4227</v>
      </c>
      <c r="I25" s="264" t="s">
        <v>4228</v>
      </c>
      <c r="J25" s="624">
        <v>2652</v>
      </c>
      <c r="K25" s="264" t="s">
        <v>4241</v>
      </c>
      <c r="L25" s="624">
        <v>80</v>
      </c>
      <c r="M25" s="618"/>
    </row>
    <row r="26" spans="1:13">
      <c r="A26" s="625"/>
      <c r="B26" s="619"/>
      <c r="C26" s="619"/>
      <c r="D26" s="264"/>
      <c r="E26" s="264" t="s">
        <v>4227</v>
      </c>
      <c r="F26" s="264"/>
      <c r="G26" s="264" t="s">
        <v>4230</v>
      </c>
      <c r="H26" s="264" t="s">
        <v>4227</v>
      </c>
      <c r="I26" s="264" t="s">
        <v>4231</v>
      </c>
      <c r="J26" s="625"/>
      <c r="K26" s="264" t="s">
        <v>4232</v>
      </c>
      <c r="L26" s="625"/>
      <c r="M26" s="619"/>
    </row>
    <row r="27" spans="1:13" ht="21.6">
      <c r="A27" s="625"/>
      <c r="B27" s="619"/>
      <c r="C27" s="619"/>
      <c r="D27" s="264" t="s">
        <v>4226</v>
      </c>
      <c r="E27" s="264" t="s">
        <v>824</v>
      </c>
      <c r="F27" s="264" t="s">
        <v>4233</v>
      </c>
      <c r="G27" s="264" t="s">
        <v>3035</v>
      </c>
      <c r="H27" s="264" t="s">
        <v>4235</v>
      </c>
      <c r="I27" s="264" t="s">
        <v>4236</v>
      </c>
      <c r="J27" s="625"/>
      <c r="K27" s="264" t="s">
        <v>4237</v>
      </c>
      <c r="L27" s="625"/>
      <c r="M27" s="619"/>
    </row>
    <row r="28" spans="1:13">
      <c r="A28" s="625"/>
      <c r="B28" s="619"/>
      <c r="C28" s="619"/>
      <c r="D28" s="264"/>
      <c r="E28" s="264"/>
      <c r="F28" s="264"/>
      <c r="G28" s="264"/>
      <c r="H28" s="264"/>
      <c r="I28" s="264"/>
      <c r="J28" s="625"/>
      <c r="K28" s="264"/>
      <c r="L28" s="625"/>
      <c r="M28" s="619"/>
    </row>
    <row r="29" spans="1:13">
      <c r="A29" s="625"/>
      <c r="B29" s="619"/>
      <c r="C29" s="619"/>
      <c r="D29" s="264"/>
      <c r="E29" s="264"/>
      <c r="F29" s="264" t="s">
        <v>4238</v>
      </c>
      <c r="G29" s="264"/>
      <c r="H29" s="264"/>
      <c r="I29" s="264"/>
      <c r="J29" s="625"/>
      <c r="K29" s="264"/>
      <c r="L29" s="625"/>
      <c r="M29" s="619"/>
    </row>
    <row r="30" spans="1:13">
      <c r="A30" s="626"/>
      <c r="B30" s="620"/>
      <c r="C30" s="620"/>
      <c r="D30" s="264" t="s">
        <v>4230</v>
      </c>
      <c r="E30" s="264"/>
      <c r="F30" s="264"/>
      <c r="G30" s="264"/>
      <c r="H30" s="264"/>
      <c r="I30" s="264"/>
      <c r="J30" s="626"/>
      <c r="K30" s="264"/>
      <c r="L30" s="626"/>
      <c r="M30" s="620"/>
    </row>
    <row r="31" spans="1:13">
      <c r="A31" s="264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</row>
    <row r="32" spans="1:13">
      <c r="A32" s="264"/>
      <c r="B32" s="264" t="s">
        <v>12</v>
      </c>
      <c r="C32" s="264"/>
      <c r="D32" s="264"/>
      <c r="E32" s="264"/>
      <c r="F32" s="264"/>
      <c r="G32" s="264"/>
      <c r="H32" s="264"/>
      <c r="I32" s="264"/>
      <c r="J32" s="323">
        <v>2490</v>
      </c>
      <c r="K32" s="323">
        <v>2410</v>
      </c>
      <c r="L32" s="323">
        <v>80</v>
      </c>
      <c r="M32" s="264"/>
    </row>
    <row r="33" spans="1:13">
      <c r="A33" s="264"/>
      <c r="B33" s="264" t="s">
        <v>199</v>
      </c>
      <c r="C33" s="264"/>
      <c r="D33" s="264"/>
      <c r="E33" s="264"/>
      <c r="F33" s="264"/>
      <c r="G33" s="264"/>
      <c r="H33" s="264"/>
      <c r="I33" s="264"/>
      <c r="J33" s="264"/>
      <c r="K33" s="264"/>
      <c r="L33" s="323">
        <v>640</v>
      </c>
      <c r="M33" s="264"/>
    </row>
  </sheetData>
  <mergeCells count="39">
    <mergeCell ref="A1:M1"/>
    <mergeCell ref="A2:M2"/>
    <mergeCell ref="A25:A30"/>
    <mergeCell ref="B25:B30"/>
    <mergeCell ref="C25:C30"/>
    <mergeCell ref="J25:J30"/>
    <mergeCell ref="L25:L30"/>
    <mergeCell ref="M25:M30"/>
    <mergeCell ref="A18:A23"/>
    <mergeCell ref="B18:B23"/>
    <mergeCell ref="C18:C23"/>
    <mergeCell ref="J18:J23"/>
    <mergeCell ref="L18:L23"/>
    <mergeCell ref="M18:M23"/>
    <mergeCell ref="J5:J7"/>
    <mergeCell ref="L5:L7"/>
    <mergeCell ref="M5:M7"/>
    <mergeCell ref="A10:A16"/>
    <mergeCell ref="B10:B16"/>
    <mergeCell ref="C10:C16"/>
    <mergeCell ref="J10:J16"/>
    <mergeCell ref="L10:L16"/>
    <mergeCell ref="M10:M16"/>
    <mergeCell ref="M3:M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3:A4"/>
    <mergeCell ref="B3:B4"/>
    <mergeCell ref="C3:C4"/>
    <mergeCell ref="D3:F3"/>
    <mergeCell ref="G3:I3"/>
    <mergeCell ref="L3:L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424"/>
  <sheetViews>
    <sheetView workbookViewId="0">
      <selection sqref="A1:F1"/>
    </sheetView>
  </sheetViews>
  <sheetFormatPr defaultRowHeight="14.4"/>
  <cols>
    <col min="1" max="1" width="5.109375" customWidth="1"/>
    <col min="2" max="2" width="14" bestFit="1" customWidth="1"/>
    <col min="3" max="3" width="24.33203125" customWidth="1"/>
    <col min="4" max="4" width="17.77734375" customWidth="1"/>
  </cols>
  <sheetData>
    <row r="1" spans="1:10">
      <c r="A1" s="543" t="s">
        <v>4244</v>
      </c>
      <c r="B1" s="543"/>
      <c r="C1" s="543"/>
      <c r="D1" s="543"/>
      <c r="E1" s="543"/>
      <c r="F1" s="543"/>
      <c r="G1" s="275"/>
      <c r="H1" s="275"/>
      <c r="I1" s="275"/>
      <c r="J1" s="275"/>
    </row>
    <row r="2" spans="1:10" ht="36.6" customHeight="1">
      <c r="A2" s="662" t="s">
        <v>4245</v>
      </c>
      <c r="B2" s="662"/>
      <c r="C2" s="662"/>
      <c r="D2" s="662"/>
      <c r="E2" s="662"/>
      <c r="F2" s="662"/>
      <c r="G2" s="275"/>
      <c r="H2" s="275"/>
      <c r="I2" s="275"/>
      <c r="J2" s="275"/>
    </row>
    <row r="3" spans="1:10" ht="38.4" customHeight="1">
      <c r="A3" s="399" t="s">
        <v>2128</v>
      </c>
      <c r="B3" s="399" t="s">
        <v>4246</v>
      </c>
      <c r="C3" s="399" t="s">
        <v>4247</v>
      </c>
      <c r="D3" s="399" t="s">
        <v>4248</v>
      </c>
      <c r="E3" s="399" t="s">
        <v>1261</v>
      </c>
      <c r="F3" s="399" t="s">
        <v>5</v>
      </c>
    </row>
    <row r="4" spans="1:10">
      <c r="A4" s="272">
        <v>1</v>
      </c>
      <c r="B4" s="272" t="s">
        <v>4250</v>
      </c>
      <c r="C4" s="272" t="s">
        <v>4249</v>
      </c>
      <c r="D4" s="272" t="s">
        <v>4251</v>
      </c>
      <c r="E4" s="272">
        <v>750</v>
      </c>
      <c r="F4" s="272"/>
    </row>
    <row r="5" spans="1:10">
      <c r="A5" s="272">
        <v>2</v>
      </c>
      <c r="B5" s="272" t="s">
        <v>4250</v>
      </c>
      <c r="C5" s="272" t="s">
        <v>4252</v>
      </c>
      <c r="D5" s="272" t="s">
        <v>4253</v>
      </c>
      <c r="E5" s="272">
        <v>333</v>
      </c>
      <c r="F5" s="272"/>
    </row>
    <row r="6" spans="1:10">
      <c r="A6" s="272">
        <v>3</v>
      </c>
      <c r="B6" s="272" t="s">
        <v>4250</v>
      </c>
      <c r="C6" s="272" t="s">
        <v>4254</v>
      </c>
      <c r="D6" s="272" t="s">
        <v>4255</v>
      </c>
      <c r="E6" s="272">
        <v>1000</v>
      </c>
      <c r="F6" s="272"/>
    </row>
    <row r="7" spans="1:10">
      <c r="A7" s="272">
        <v>4</v>
      </c>
      <c r="B7" s="272" t="s">
        <v>4250</v>
      </c>
      <c r="C7" s="272" t="s">
        <v>4256</v>
      </c>
      <c r="D7" s="272" t="s">
        <v>4257</v>
      </c>
      <c r="E7" s="272">
        <v>417</v>
      </c>
      <c r="F7" s="272"/>
    </row>
    <row r="8" spans="1:10">
      <c r="A8" s="272">
        <v>5</v>
      </c>
      <c r="B8" s="272" t="s">
        <v>4250</v>
      </c>
      <c r="C8" s="272" t="s">
        <v>4258</v>
      </c>
      <c r="D8" s="272" t="s">
        <v>4259</v>
      </c>
      <c r="E8" s="272">
        <v>1000</v>
      </c>
      <c r="F8" s="272"/>
    </row>
    <row r="9" spans="1:10">
      <c r="A9" s="272">
        <v>6</v>
      </c>
      <c r="B9" s="272" t="s">
        <v>4250</v>
      </c>
      <c r="C9" s="272" t="s">
        <v>4260</v>
      </c>
      <c r="D9" s="272" t="s">
        <v>4261</v>
      </c>
      <c r="E9" s="272">
        <v>1000</v>
      </c>
      <c r="F9" s="272"/>
    </row>
    <row r="10" spans="1:10">
      <c r="A10" s="272">
        <v>7</v>
      </c>
      <c r="B10" s="272" t="s">
        <v>4250</v>
      </c>
      <c r="C10" s="272" t="s">
        <v>4262</v>
      </c>
      <c r="D10" s="272" t="s">
        <v>4263</v>
      </c>
      <c r="E10" s="272">
        <v>1000</v>
      </c>
      <c r="F10" s="272"/>
    </row>
    <row r="11" spans="1:10">
      <c r="A11" s="272">
        <v>8</v>
      </c>
      <c r="B11" s="272" t="s">
        <v>4250</v>
      </c>
      <c r="C11" s="272" t="s">
        <v>4264</v>
      </c>
      <c r="D11" s="272" t="s">
        <v>4263</v>
      </c>
      <c r="E11" s="272">
        <v>1000</v>
      </c>
      <c r="F11" s="272"/>
    </row>
    <row r="12" spans="1:10">
      <c r="A12" s="272">
        <v>9</v>
      </c>
      <c r="B12" s="272" t="s">
        <v>4250</v>
      </c>
      <c r="C12" s="272" t="s">
        <v>4265</v>
      </c>
      <c r="D12" s="272" t="s">
        <v>4266</v>
      </c>
      <c r="E12" s="272">
        <v>1000</v>
      </c>
      <c r="F12" s="272"/>
    </row>
    <row r="13" spans="1:10">
      <c r="A13" s="272">
        <v>10</v>
      </c>
      <c r="B13" s="272" t="s">
        <v>4250</v>
      </c>
      <c r="C13" s="272" t="s">
        <v>4268</v>
      </c>
      <c r="D13" s="272" t="s">
        <v>4267</v>
      </c>
      <c r="E13" s="272">
        <v>1000</v>
      </c>
      <c r="F13" s="272"/>
    </row>
    <row r="14" spans="1:10">
      <c r="A14" s="272">
        <v>11</v>
      </c>
      <c r="B14" s="272" t="s">
        <v>4250</v>
      </c>
      <c r="C14" s="272" t="s">
        <v>4269</v>
      </c>
      <c r="D14" s="272" t="s">
        <v>4267</v>
      </c>
      <c r="E14" s="272">
        <v>1000</v>
      </c>
      <c r="F14" s="272"/>
    </row>
    <row r="15" spans="1:10">
      <c r="A15" s="272">
        <v>12</v>
      </c>
      <c r="B15" s="272" t="s">
        <v>4250</v>
      </c>
      <c r="C15" s="272" t="s">
        <v>4270</v>
      </c>
      <c r="D15" s="272" t="s">
        <v>4267</v>
      </c>
      <c r="E15" s="272">
        <v>1000</v>
      </c>
      <c r="F15" s="272"/>
    </row>
    <row r="16" spans="1:10">
      <c r="A16" s="272">
        <v>13</v>
      </c>
      <c r="B16" s="272" t="s">
        <v>4250</v>
      </c>
      <c r="C16" s="272" t="s">
        <v>4271</v>
      </c>
      <c r="D16" s="272" t="s">
        <v>4267</v>
      </c>
      <c r="E16" s="272">
        <v>1000</v>
      </c>
      <c r="F16" s="272"/>
    </row>
    <row r="17" spans="1:6">
      <c r="A17" s="272">
        <v>14</v>
      </c>
      <c r="B17" s="272" t="s">
        <v>4250</v>
      </c>
      <c r="C17" s="272" t="s">
        <v>4272</v>
      </c>
      <c r="D17" s="272" t="s">
        <v>4267</v>
      </c>
      <c r="E17" s="272">
        <v>1000</v>
      </c>
      <c r="F17" s="272"/>
    </row>
    <row r="18" spans="1:6" ht="12.6" customHeight="1">
      <c r="A18" s="272">
        <v>15</v>
      </c>
      <c r="B18" s="272" t="s">
        <v>4250</v>
      </c>
      <c r="C18" s="272" t="s">
        <v>4273</v>
      </c>
      <c r="D18" s="272" t="s">
        <v>4267</v>
      </c>
      <c r="E18" s="272">
        <v>1000</v>
      </c>
      <c r="F18" s="272"/>
    </row>
    <row r="19" spans="1:6">
      <c r="A19" s="272">
        <v>16</v>
      </c>
      <c r="B19" s="272" t="s">
        <v>4250</v>
      </c>
      <c r="C19" s="272" t="s">
        <v>4274</v>
      </c>
      <c r="D19" s="272" t="s">
        <v>4267</v>
      </c>
      <c r="E19" s="272">
        <v>1000</v>
      </c>
      <c r="F19" s="272"/>
    </row>
    <row r="20" spans="1:6">
      <c r="A20" s="272">
        <v>17</v>
      </c>
      <c r="B20" s="272" t="s">
        <v>4250</v>
      </c>
      <c r="C20" s="272" t="s">
        <v>4275</v>
      </c>
      <c r="D20" s="272" t="s">
        <v>4267</v>
      </c>
      <c r="E20" s="272">
        <v>500</v>
      </c>
      <c r="F20" s="272"/>
    </row>
    <row r="21" spans="1:6">
      <c r="A21" s="272">
        <v>18</v>
      </c>
      <c r="B21" s="272" t="s">
        <v>4250</v>
      </c>
      <c r="C21" s="272" t="s">
        <v>4276</v>
      </c>
      <c r="D21" s="272" t="s">
        <v>4267</v>
      </c>
      <c r="E21" s="398">
        <v>1000</v>
      </c>
      <c r="F21" s="272"/>
    </row>
    <row r="22" spans="1:6">
      <c r="A22" s="272">
        <v>19</v>
      </c>
      <c r="B22" s="272" t="s">
        <v>4250</v>
      </c>
      <c r="C22" s="272" t="s">
        <v>4277</v>
      </c>
      <c r="D22" s="272" t="s">
        <v>4267</v>
      </c>
      <c r="E22" s="272">
        <v>1000</v>
      </c>
      <c r="F22" s="272"/>
    </row>
    <row r="23" spans="1:6">
      <c r="A23" s="272">
        <v>20</v>
      </c>
      <c r="B23" s="272" t="s">
        <v>4250</v>
      </c>
      <c r="C23" s="272" t="s">
        <v>4279</v>
      </c>
      <c r="D23" s="272" t="s">
        <v>4278</v>
      </c>
      <c r="E23" s="272">
        <v>1000</v>
      </c>
      <c r="F23" s="272"/>
    </row>
    <row r="24" spans="1:6">
      <c r="A24" s="272">
        <v>21</v>
      </c>
      <c r="B24" s="272" t="s">
        <v>4250</v>
      </c>
      <c r="C24" s="272" t="s">
        <v>4280</v>
      </c>
      <c r="D24" s="272" t="s">
        <v>4278</v>
      </c>
      <c r="E24" s="272">
        <v>1000</v>
      </c>
      <c r="F24" s="272"/>
    </row>
    <row r="25" spans="1:6">
      <c r="A25" s="272">
        <v>22</v>
      </c>
      <c r="B25" s="272" t="s">
        <v>4250</v>
      </c>
      <c r="C25" s="272" t="s">
        <v>4281</v>
      </c>
      <c r="D25" s="272" t="s">
        <v>4263</v>
      </c>
      <c r="E25" s="272">
        <v>1000</v>
      </c>
      <c r="F25" s="272"/>
    </row>
    <row r="26" spans="1:6">
      <c r="A26" s="272">
        <v>23</v>
      </c>
      <c r="B26" s="272" t="s">
        <v>4250</v>
      </c>
      <c r="C26" s="272" t="s">
        <v>4282</v>
      </c>
      <c r="D26" s="272" t="s">
        <v>4263</v>
      </c>
      <c r="E26" s="272">
        <v>1000</v>
      </c>
      <c r="F26" s="272"/>
    </row>
    <row r="27" spans="1:6">
      <c r="A27" s="272">
        <v>24</v>
      </c>
      <c r="B27" s="272" t="s">
        <v>4250</v>
      </c>
      <c r="C27" s="272" t="s">
        <v>4283</v>
      </c>
      <c r="D27" s="272" t="s">
        <v>4263</v>
      </c>
      <c r="E27" s="272">
        <v>1000</v>
      </c>
      <c r="F27" s="272"/>
    </row>
    <row r="28" spans="1:6">
      <c r="A28" s="272">
        <v>25</v>
      </c>
      <c r="B28" s="272" t="s">
        <v>4250</v>
      </c>
      <c r="C28" s="272" t="s">
        <v>4284</v>
      </c>
      <c r="D28" s="272" t="s">
        <v>4263</v>
      </c>
      <c r="E28" s="272">
        <v>1000</v>
      </c>
      <c r="F28" s="272"/>
    </row>
    <row r="29" spans="1:6">
      <c r="A29" s="272">
        <v>26</v>
      </c>
      <c r="B29" s="272" t="s">
        <v>4250</v>
      </c>
      <c r="C29" s="272" t="s">
        <v>4285</v>
      </c>
      <c r="D29" s="272" t="s">
        <v>4266</v>
      </c>
      <c r="E29" s="272">
        <v>1000</v>
      </c>
      <c r="F29" s="272"/>
    </row>
    <row r="30" spans="1:6">
      <c r="A30" s="272">
        <v>27</v>
      </c>
      <c r="B30" s="272" t="s">
        <v>4250</v>
      </c>
      <c r="C30" s="272" t="s">
        <v>4286</v>
      </c>
      <c r="D30" s="272" t="s">
        <v>4263</v>
      </c>
      <c r="E30" s="272">
        <v>1000</v>
      </c>
      <c r="F30" s="272"/>
    </row>
    <row r="31" spans="1:6">
      <c r="A31" s="272">
        <v>28</v>
      </c>
      <c r="B31" s="272" t="s">
        <v>4250</v>
      </c>
      <c r="C31" s="272" t="s">
        <v>4287</v>
      </c>
      <c r="D31" s="272" t="s">
        <v>4263</v>
      </c>
      <c r="E31" s="272">
        <v>1000</v>
      </c>
      <c r="F31" s="272"/>
    </row>
    <row r="32" spans="1:6">
      <c r="A32" s="272">
        <v>29</v>
      </c>
      <c r="B32" s="272" t="s">
        <v>4250</v>
      </c>
      <c r="C32" s="272" t="s">
        <v>4288</v>
      </c>
      <c r="D32" s="272" t="s">
        <v>4263</v>
      </c>
      <c r="E32" s="272">
        <v>500</v>
      </c>
      <c r="F32" s="272"/>
    </row>
    <row r="33" spans="1:6">
      <c r="A33" s="272">
        <v>30</v>
      </c>
      <c r="B33" s="272" t="s">
        <v>4250</v>
      </c>
      <c r="C33" s="272" t="s">
        <v>4289</v>
      </c>
      <c r="D33" s="272" t="s">
        <v>4263</v>
      </c>
      <c r="E33" s="272">
        <v>1000</v>
      </c>
      <c r="F33" s="272"/>
    </row>
    <row r="34" spans="1:6">
      <c r="A34" s="272">
        <v>31</v>
      </c>
      <c r="B34" s="272" t="s">
        <v>4250</v>
      </c>
      <c r="C34" s="272" t="s">
        <v>4290</v>
      </c>
      <c r="D34" s="272" t="s">
        <v>4263</v>
      </c>
      <c r="E34" s="272">
        <v>1000</v>
      </c>
      <c r="F34" s="272"/>
    </row>
    <row r="35" spans="1:6">
      <c r="A35" s="272">
        <v>32</v>
      </c>
      <c r="B35" s="272" t="s">
        <v>4250</v>
      </c>
      <c r="C35" s="272" t="s">
        <v>4291</v>
      </c>
      <c r="D35" s="272" t="s">
        <v>4263</v>
      </c>
      <c r="E35" s="272">
        <v>1000</v>
      </c>
      <c r="F35" s="272"/>
    </row>
    <row r="36" spans="1:6">
      <c r="A36" s="272">
        <v>33</v>
      </c>
      <c r="B36" s="272" t="s">
        <v>4250</v>
      </c>
      <c r="C36" s="272" t="s">
        <v>4292</v>
      </c>
      <c r="D36" s="272" t="s">
        <v>4278</v>
      </c>
      <c r="E36" s="272">
        <v>1000</v>
      </c>
      <c r="F36" s="272"/>
    </row>
    <row r="37" spans="1:6">
      <c r="A37" s="272">
        <v>34</v>
      </c>
      <c r="B37" s="272" t="s">
        <v>4250</v>
      </c>
      <c r="C37" s="272" t="s">
        <v>4293</v>
      </c>
      <c r="D37" s="272" t="s">
        <v>4278</v>
      </c>
      <c r="E37" s="272">
        <v>1000</v>
      </c>
      <c r="F37" s="272"/>
    </row>
    <row r="38" spans="1:6">
      <c r="A38" s="272">
        <v>35</v>
      </c>
      <c r="B38" s="272" t="s">
        <v>4250</v>
      </c>
      <c r="C38" s="272" t="s">
        <v>4294</v>
      </c>
      <c r="D38" s="272" t="s">
        <v>4263</v>
      </c>
      <c r="E38" s="272">
        <v>833</v>
      </c>
      <c r="F38" s="272"/>
    </row>
    <row r="39" spans="1:6">
      <c r="A39" s="272">
        <v>36</v>
      </c>
      <c r="B39" s="272" t="s">
        <v>4250</v>
      </c>
      <c r="C39" s="272" t="s">
        <v>4295</v>
      </c>
      <c r="D39" s="272" t="s">
        <v>4263</v>
      </c>
      <c r="E39" s="272">
        <v>1000</v>
      </c>
      <c r="F39" s="272"/>
    </row>
    <row r="40" spans="1:6">
      <c r="A40" s="272">
        <v>37</v>
      </c>
      <c r="B40" s="272" t="s">
        <v>4250</v>
      </c>
      <c r="C40" s="272" t="s">
        <v>4296</v>
      </c>
      <c r="D40" s="272" t="s">
        <v>4263</v>
      </c>
      <c r="E40" s="272">
        <v>1000</v>
      </c>
      <c r="F40" s="272"/>
    </row>
    <row r="41" spans="1:6">
      <c r="A41" s="272">
        <v>38</v>
      </c>
      <c r="B41" s="272" t="s">
        <v>4250</v>
      </c>
      <c r="C41" s="272" t="s">
        <v>4297</v>
      </c>
      <c r="D41" s="272" t="s">
        <v>4263</v>
      </c>
      <c r="E41" s="272">
        <v>1000</v>
      </c>
      <c r="F41" s="272"/>
    </row>
    <row r="42" spans="1:6">
      <c r="A42" s="272">
        <v>39</v>
      </c>
      <c r="B42" s="272" t="s">
        <v>4250</v>
      </c>
      <c r="C42" s="272" t="s">
        <v>4298</v>
      </c>
      <c r="D42" s="272" t="s">
        <v>4263</v>
      </c>
      <c r="E42" s="272">
        <v>1000</v>
      </c>
      <c r="F42" s="272"/>
    </row>
    <row r="43" spans="1:6">
      <c r="A43" s="272">
        <v>40</v>
      </c>
      <c r="B43" s="272" t="s">
        <v>4250</v>
      </c>
      <c r="C43" s="272" t="s">
        <v>4299</v>
      </c>
      <c r="D43" s="272" t="s">
        <v>4263</v>
      </c>
      <c r="E43" s="272">
        <v>1000</v>
      </c>
      <c r="F43" s="272"/>
    </row>
    <row r="44" spans="1:6">
      <c r="A44" s="272">
        <v>41</v>
      </c>
      <c r="B44" s="272" t="s">
        <v>4250</v>
      </c>
      <c r="C44" s="272" t="s">
        <v>4300</v>
      </c>
      <c r="D44" s="272" t="s">
        <v>4263</v>
      </c>
      <c r="E44" s="272">
        <v>1000</v>
      </c>
      <c r="F44" s="272"/>
    </row>
    <row r="45" spans="1:6">
      <c r="A45" s="272">
        <v>42</v>
      </c>
      <c r="B45" s="272" t="s">
        <v>4250</v>
      </c>
      <c r="C45" s="272" t="s">
        <v>4309</v>
      </c>
      <c r="D45" s="272" t="s">
        <v>4278</v>
      </c>
      <c r="E45" s="272">
        <v>1000</v>
      </c>
      <c r="F45" s="272"/>
    </row>
    <row r="46" spans="1:6">
      <c r="A46" s="272">
        <v>43</v>
      </c>
      <c r="B46" s="272" t="s">
        <v>4250</v>
      </c>
      <c r="C46" s="272" t="s">
        <v>4310</v>
      </c>
      <c r="D46" s="272" t="s">
        <v>4263</v>
      </c>
      <c r="E46" s="272">
        <v>1000</v>
      </c>
      <c r="F46" s="272"/>
    </row>
    <row r="47" spans="1:6">
      <c r="A47" s="272">
        <v>44</v>
      </c>
      <c r="B47" s="272" t="s">
        <v>4250</v>
      </c>
      <c r="C47" s="272" t="s">
        <v>4311</v>
      </c>
      <c r="D47" s="272" t="s">
        <v>4263</v>
      </c>
      <c r="E47" s="272">
        <v>1000</v>
      </c>
      <c r="F47" s="272"/>
    </row>
    <row r="48" spans="1:6">
      <c r="A48" s="272">
        <v>45</v>
      </c>
      <c r="B48" s="272" t="s">
        <v>4250</v>
      </c>
      <c r="C48" s="272" t="s">
        <v>4312</v>
      </c>
      <c r="D48" s="272" t="s">
        <v>4263</v>
      </c>
      <c r="E48" s="272">
        <v>333</v>
      </c>
      <c r="F48" s="272"/>
    </row>
    <row r="49" spans="1:6">
      <c r="A49" s="272">
        <v>46</v>
      </c>
      <c r="B49" s="272" t="s">
        <v>4250</v>
      </c>
      <c r="C49" s="272" t="s">
        <v>4313</v>
      </c>
      <c r="D49" s="272" t="s">
        <v>4263</v>
      </c>
      <c r="E49" s="272">
        <v>417</v>
      </c>
      <c r="F49" s="272"/>
    </row>
    <row r="50" spans="1:6">
      <c r="A50" s="272">
        <v>47</v>
      </c>
      <c r="B50" s="272" t="s">
        <v>4250</v>
      </c>
      <c r="C50" s="272" t="s">
        <v>4314</v>
      </c>
      <c r="D50" s="272" t="s">
        <v>4263</v>
      </c>
      <c r="E50" s="272">
        <v>417</v>
      </c>
      <c r="F50" s="272"/>
    </row>
    <row r="51" spans="1:6">
      <c r="A51" s="272">
        <v>48</v>
      </c>
      <c r="B51" s="272" t="s">
        <v>4250</v>
      </c>
      <c r="C51" s="272" t="s">
        <v>4315</v>
      </c>
      <c r="D51" s="272" t="s">
        <v>4263</v>
      </c>
      <c r="E51" s="272">
        <v>1000</v>
      </c>
      <c r="F51" s="272"/>
    </row>
    <row r="52" spans="1:6">
      <c r="A52" s="272">
        <v>49</v>
      </c>
      <c r="B52" s="272" t="s">
        <v>4250</v>
      </c>
      <c r="C52" s="272" t="s">
        <v>4316</v>
      </c>
      <c r="D52" s="272" t="s">
        <v>4301</v>
      </c>
      <c r="E52" s="272">
        <v>1000</v>
      </c>
      <c r="F52" s="272"/>
    </row>
    <row r="53" spans="1:6">
      <c r="A53" s="272">
        <v>50</v>
      </c>
      <c r="B53" s="272" t="s">
        <v>4250</v>
      </c>
      <c r="C53" s="272" t="s">
        <v>4317</v>
      </c>
      <c r="D53" s="272" t="s">
        <v>4301</v>
      </c>
      <c r="E53" s="272">
        <v>1000</v>
      </c>
      <c r="F53" s="272"/>
    </row>
    <row r="54" spans="1:6">
      <c r="A54" s="272">
        <v>51</v>
      </c>
      <c r="B54" s="272" t="s">
        <v>4250</v>
      </c>
      <c r="C54" s="272" t="s">
        <v>4318</v>
      </c>
      <c r="D54" s="272" t="s">
        <v>4263</v>
      </c>
      <c r="E54" s="272">
        <v>1000</v>
      </c>
      <c r="F54" s="272"/>
    </row>
    <row r="55" spans="1:6">
      <c r="A55" s="272">
        <v>52</v>
      </c>
      <c r="B55" s="272" t="s">
        <v>4250</v>
      </c>
      <c r="C55" s="398" t="s">
        <v>4331</v>
      </c>
      <c r="D55" s="272" t="s">
        <v>4263</v>
      </c>
      <c r="E55" s="272">
        <v>1000</v>
      </c>
      <c r="F55" s="272"/>
    </row>
    <row r="56" spans="1:6">
      <c r="A56" s="272">
        <v>53</v>
      </c>
      <c r="B56" s="272" t="s">
        <v>4250</v>
      </c>
      <c r="C56" s="398" t="s">
        <v>4332</v>
      </c>
      <c r="D56" s="272" t="s">
        <v>4263</v>
      </c>
      <c r="E56" s="272">
        <v>1000</v>
      </c>
      <c r="F56" s="272"/>
    </row>
    <row r="57" spans="1:6">
      <c r="A57" s="272">
        <v>54</v>
      </c>
      <c r="B57" s="272" t="s">
        <v>4250</v>
      </c>
      <c r="C57" s="398" t="s">
        <v>4333</v>
      </c>
      <c r="D57" s="272" t="s">
        <v>4263</v>
      </c>
      <c r="E57" s="272">
        <v>1000</v>
      </c>
      <c r="F57" s="272"/>
    </row>
    <row r="58" spans="1:6">
      <c r="A58" s="272">
        <v>55</v>
      </c>
      <c r="B58" s="272" t="s">
        <v>4250</v>
      </c>
      <c r="C58" s="398" t="s">
        <v>4334</v>
      </c>
      <c r="D58" s="272" t="s">
        <v>4263</v>
      </c>
      <c r="E58" s="272">
        <v>1000</v>
      </c>
      <c r="F58" s="272"/>
    </row>
    <row r="59" spans="1:6">
      <c r="A59" s="272">
        <v>56</v>
      </c>
      <c r="B59" s="272" t="s">
        <v>4250</v>
      </c>
      <c r="C59" s="272" t="s">
        <v>4319</v>
      </c>
      <c r="D59" s="272" t="s">
        <v>4263</v>
      </c>
      <c r="E59" s="272">
        <v>1000</v>
      </c>
      <c r="F59" s="272"/>
    </row>
    <row r="60" spans="1:6">
      <c r="A60" s="272">
        <v>57</v>
      </c>
      <c r="B60" s="272" t="s">
        <v>4250</v>
      </c>
      <c r="C60" s="272" t="s">
        <v>4320</v>
      </c>
      <c r="D60" s="272" t="s">
        <v>4263</v>
      </c>
      <c r="E60" s="272">
        <v>1000</v>
      </c>
      <c r="F60" s="272"/>
    </row>
    <row r="61" spans="1:6">
      <c r="A61" s="272">
        <v>58</v>
      </c>
      <c r="B61" s="272" t="s">
        <v>4250</v>
      </c>
      <c r="C61" s="272" t="s">
        <v>4321</v>
      </c>
      <c r="D61" s="272" t="s">
        <v>4278</v>
      </c>
      <c r="E61" s="272">
        <v>1000</v>
      </c>
      <c r="F61" s="272"/>
    </row>
    <row r="62" spans="1:6">
      <c r="A62" s="272">
        <v>59</v>
      </c>
      <c r="B62" s="272" t="s">
        <v>4250</v>
      </c>
      <c r="C62" s="272" t="s">
        <v>4322</v>
      </c>
      <c r="D62" s="272" t="s">
        <v>4278</v>
      </c>
      <c r="E62" s="272">
        <v>1000</v>
      </c>
      <c r="F62" s="272"/>
    </row>
    <row r="63" spans="1:6">
      <c r="A63" s="272">
        <v>60</v>
      </c>
      <c r="B63" s="272" t="s">
        <v>4250</v>
      </c>
      <c r="C63" s="272" t="s">
        <v>4323</v>
      </c>
      <c r="D63" s="272" t="s">
        <v>4263</v>
      </c>
      <c r="E63" s="272">
        <v>1000</v>
      </c>
      <c r="F63" s="272"/>
    </row>
    <row r="64" spans="1:6">
      <c r="A64" s="272">
        <v>61</v>
      </c>
      <c r="B64" s="272" t="s">
        <v>4250</v>
      </c>
      <c r="C64" s="272" t="s">
        <v>4324</v>
      </c>
      <c r="D64" s="272" t="s">
        <v>4278</v>
      </c>
      <c r="E64" s="272">
        <v>1000</v>
      </c>
      <c r="F64" s="272"/>
    </row>
    <row r="65" spans="1:6">
      <c r="A65" s="272">
        <v>62</v>
      </c>
      <c r="B65" s="272" t="s">
        <v>4250</v>
      </c>
      <c r="C65" s="272" t="s">
        <v>4325</v>
      </c>
      <c r="D65" s="272" t="s">
        <v>4266</v>
      </c>
      <c r="E65" s="272">
        <v>1000</v>
      </c>
      <c r="F65" s="272"/>
    </row>
    <row r="66" spans="1:6">
      <c r="A66" s="272">
        <v>63</v>
      </c>
      <c r="B66" s="272" t="s">
        <v>4250</v>
      </c>
      <c r="C66" s="272" t="s">
        <v>4326</v>
      </c>
      <c r="D66" s="272" t="s">
        <v>4263</v>
      </c>
      <c r="E66" s="272">
        <v>1000</v>
      </c>
      <c r="F66" s="272"/>
    </row>
    <row r="67" spans="1:6">
      <c r="A67" s="272">
        <v>64</v>
      </c>
      <c r="B67" s="272" t="s">
        <v>4250</v>
      </c>
      <c r="C67" s="272" t="s">
        <v>4327</v>
      </c>
      <c r="D67" s="272" t="s">
        <v>4263</v>
      </c>
      <c r="E67" s="272">
        <v>1000</v>
      </c>
      <c r="F67" s="272"/>
    </row>
    <row r="68" spans="1:6">
      <c r="A68" s="272">
        <v>65</v>
      </c>
      <c r="B68" s="272" t="s">
        <v>4250</v>
      </c>
      <c r="C68" s="272" t="s">
        <v>4328</v>
      </c>
      <c r="D68" s="272" t="s">
        <v>4263</v>
      </c>
      <c r="E68" s="272">
        <v>1000</v>
      </c>
      <c r="F68" s="272"/>
    </row>
    <row r="69" spans="1:6">
      <c r="A69" s="272">
        <v>66</v>
      </c>
      <c r="B69" s="272" t="s">
        <v>4250</v>
      </c>
      <c r="C69" s="272" t="s">
        <v>4329</v>
      </c>
      <c r="D69" s="272" t="s">
        <v>4263</v>
      </c>
      <c r="E69" s="272">
        <v>1000</v>
      </c>
      <c r="F69" s="272"/>
    </row>
    <row r="70" spans="1:6">
      <c r="A70" s="272">
        <v>67</v>
      </c>
      <c r="B70" s="272" t="s">
        <v>4250</v>
      </c>
      <c r="C70" s="272" t="s">
        <v>4330</v>
      </c>
      <c r="D70" s="272" t="s">
        <v>4278</v>
      </c>
      <c r="E70" s="272">
        <v>1000</v>
      </c>
      <c r="F70" s="272"/>
    </row>
    <row r="71" spans="1:6">
      <c r="A71" s="272">
        <v>68</v>
      </c>
      <c r="B71" s="272" t="s">
        <v>4250</v>
      </c>
      <c r="C71" s="272" t="s">
        <v>4335</v>
      </c>
      <c r="D71" s="272" t="s">
        <v>4302</v>
      </c>
      <c r="E71" s="272">
        <v>1000</v>
      </c>
      <c r="F71" s="272"/>
    </row>
    <row r="72" spans="1:6">
      <c r="A72" s="272">
        <v>69</v>
      </c>
      <c r="B72" s="272" t="s">
        <v>4250</v>
      </c>
      <c r="C72" s="272" t="s">
        <v>4336</v>
      </c>
      <c r="D72" s="272" t="s">
        <v>4303</v>
      </c>
      <c r="E72" s="272">
        <v>1000</v>
      </c>
      <c r="F72" s="272"/>
    </row>
    <row r="73" spans="1:6">
      <c r="A73" s="272">
        <v>70</v>
      </c>
      <c r="B73" s="272" t="s">
        <v>4250</v>
      </c>
      <c r="C73" s="272" t="s">
        <v>4337</v>
      </c>
      <c r="D73" s="272" t="s">
        <v>4303</v>
      </c>
      <c r="E73" s="272">
        <v>1000</v>
      </c>
      <c r="F73" s="272"/>
    </row>
    <row r="74" spans="1:6">
      <c r="A74" s="272">
        <v>71</v>
      </c>
      <c r="B74" s="272" t="s">
        <v>4250</v>
      </c>
      <c r="C74" s="272" t="s">
        <v>4338</v>
      </c>
      <c r="D74" s="272" t="s">
        <v>4304</v>
      </c>
      <c r="E74" s="272">
        <v>1000</v>
      </c>
      <c r="F74" s="272"/>
    </row>
    <row r="75" spans="1:6">
      <c r="A75" s="272">
        <v>72</v>
      </c>
      <c r="B75" s="272" t="s">
        <v>4250</v>
      </c>
      <c r="C75" s="272" t="s">
        <v>4339</v>
      </c>
      <c r="D75" s="272" t="s">
        <v>4305</v>
      </c>
      <c r="E75" s="272">
        <v>1000</v>
      </c>
      <c r="F75" s="272"/>
    </row>
    <row r="76" spans="1:6">
      <c r="A76" s="272">
        <v>73</v>
      </c>
      <c r="B76" s="272" t="s">
        <v>4250</v>
      </c>
      <c r="C76" s="272" t="s">
        <v>4340</v>
      </c>
      <c r="D76" s="272" t="s">
        <v>4304</v>
      </c>
      <c r="E76" s="272">
        <v>1000</v>
      </c>
      <c r="F76" s="272"/>
    </row>
    <row r="77" spans="1:6">
      <c r="A77" s="272">
        <v>74</v>
      </c>
      <c r="B77" s="272" t="s">
        <v>4250</v>
      </c>
      <c r="C77" s="272" t="s">
        <v>4341</v>
      </c>
      <c r="D77" s="272" t="s">
        <v>4305</v>
      </c>
      <c r="E77" s="272">
        <v>1000</v>
      </c>
      <c r="F77" s="272"/>
    </row>
    <row r="78" spans="1:6">
      <c r="A78" s="272">
        <v>75</v>
      </c>
      <c r="B78" s="272" t="s">
        <v>4250</v>
      </c>
      <c r="C78" s="272" t="s">
        <v>4342</v>
      </c>
      <c r="D78" s="272" t="s">
        <v>4304</v>
      </c>
      <c r="E78" s="272">
        <v>1000</v>
      </c>
      <c r="F78" s="272"/>
    </row>
    <row r="79" spans="1:6">
      <c r="A79" s="272">
        <v>76</v>
      </c>
      <c r="B79" s="272" t="s">
        <v>4250</v>
      </c>
      <c r="C79" s="272" t="s">
        <v>4343</v>
      </c>
      <c r="D79" s="272" t="s">
        <v>4306</v>
      </c>
      <c r="E79" s="272">
        <v>1000</v>
      </c>
      <c r="F79" s="272"/>
    </row>
    <row r="80" spans="1:6">
      <c r="A80" s="272">
        <v>77</v>
      </c>
      <c r="B80" s="272" t="s">
        <v>4250</v>
      </c>
      <c r="C80" s="272" t="s">
        <v>4344</v>
      </c>
      <c r="D80" s="272" t="s">
        <v>4306</v>
      </c>
      <c r="E80" s="272">
        <v>1000</v>
      </c>
      <c r="F80" s="272"/>
    </row>
    <row r="81" spans="1:6">
      <c r="A81" s="272">
        <v>78</v>
      </c>
      <c r="B81" s="272" t="s">
        <v>4250</v>
      </c>
      <c r="C81" s="272" t="s">
        <v>4345</v>
      </c>
      <c r="D81" s="272" t="s">
        <v>4305</v>
      </c>
      <c r="E81" s="272">
        <v>1000</v>
      </c>
      <c r="F81" s="272"/>
    </row>
    <row r="82" spans="1:6">
      <c r="A82" s="272">
        <v>79</v>
      </c>
      <c r="B82" s="272" t="s">
        <v>4250</v>
      </c>
      <c r="C82" s="272" t="s">
        <v>4346</v>
      </c>
      <c r="D82" s="272" t="s">
        <v>4306</v>
      </c>
      <c r="E82" s="272">
        <v>1000</v>
      </c>
      <c r="F82" s="272"/>
    </row>
    <row r="83" spans="1:6">
      <c r="A83" s="272">
        <v>80</v>
      </c>
      <c r="B83" s="272" t="s">
        <v>4250</v>
      </c>
      <c r="C83" s="272" t="s">
        <v>4347</v>
      </c>
      <c r="D83" s="272" t="s">
        <v>4305</v>
      </c>
      <c r="E83" s="272">
        <v>1000</v>
      </c>
      <c r="F83" s="272"/>
    </row>
    <row r="84" spans="1:6">
      <c r="A84" s="272">
        <v>81</v>
      </c>
      <c r="B84" s="272" t="s">
        <v>4250</v>
      </c>
      <c r="C84" s="272" t="s">
        <v>4348</v>
      </c>
      <c r="D84" s="272" t="s">
        <v>4304</v>
      </c>
      <c r="E84" s="272">
        <v>1000</v>
      </c>
      <c r="F84" s="272"/>
    </row>
    <row r="85" spans="1:6">
      <c r="A85" s="272">
        <v>82</v>
      </c>
      <c r="B85" s="272" t="s">
        <v>4250</v>
      </c>
      <c r="C85" s="272" t="s">
        <v>4349</v>
      </c>
      <c r="D85" s="272" t="s">
        <v>4304</v>
      </c>
      <c r="E85" s="272">
        <v>1000</v>
      </c>
      <c r="F85" s="272"/>
    </row>
    <row r="86" spans="1:6">
      <c r="A86" s="272">
        <v>83</v>
      </c>
      <c r="B86" s="272" t="s">
        <v>4250</v>
      </c>
      <c r="C86" s="272" t="s">
        <v>4350</v>
      </c>
      <c r="D86" s="272" t="s">
        <v>4306</v>
      </c>
      <c r="E86" s="272">
        <v>1000</v>
      </c>
      <c r="F86" s="272"/>
    </row>
    <row r="87" spans="1:6">
      <c r="A87" s="272">
        <v>84</v>
      </c>
      <c r="B87" s="272" t="s">
        <v>4250</v>
      </c>
      <c r="C87" s="272" t="s">
        <v>4351</v>
      </c>
      <c r="D87" s="272" t="s">
        <v>4304</v>
      </c>
      <c r="E87" s="272">
        <v>1000</v>
      </c>
      <c r="F87" s="272"/>
    </row>
    <row r="88" spans="1:6">
      <c r="A88" s="272">
        <v>85</v>
      </c>
      <c r="B88" s="272" t="s">
        <v>4250</v>
      </c>
      <c r="C88" s="272" t="s">
        <v>4352</v>
      </c>
      <c r="D88" s="272" t="s">
        <v>4307</v>
      </c>
      <c r="E88" s="272">
        <v>1000</v>
      </c>
      <c r="F88" s="272"/>
    </row>
    <row r="89" spans="1:6">
      <c r="A89" s="272">
        <v>86</v>
      </c>
      <c r="B89" s="272" t="s">
        <v>4250</v>
      </c>
      <c r="C89" s="272" t="s">
        <v>4353</v>
      </c>
      <c r="D89" s="272" t="s">
        <v>4308</v>
      </c>
      <c r="E89" s="272">
        <v>1000</v>
      </c>
      <c r="F89" s="272"/>
    </row>
    <row r="90" spans="1:6">
      <c r="A90" s="272">
        <v>87</v>
      </c>
      <c r="B90" s="272" t="s">
        <v>4250</v>
      </c>
      <c r="C90" s="272" t="s">
        <v>4364</v>
      </c>
      <c r="D90" s="272" t="s">
        <v>4308</v>
      </c>
      <c r="E90" s="272">
        <v>1000</v>
      </c>
      <c r="F90" s="272"/>
    </row>
    <row r="91" spans="1:6">
      <c r="A91" s="272">
        <v>88</v>
      </c>
      <c r="B91" s="272" t="s">
        <v>4250</v>
      </c>
      <c r="C91" s="272" t="s">
        <v>4365</v>
      </c>
      <c r="D91" s="272" t="s">
        <v>4354</v>
      </c>
      <c r="E91" s="272">
        <v>1000</v>
      </c>
      <c r="F91" s="272"/>
    </row>
    <row r="92" spans="1:6">
      <c r="A92" s="272">
        <v>89</v>
      </c>
      <c r="B92" s="272" t="s">
        <v>4250</v>
      </c>
      <c r="C92" s="272" t="s">
        <v>4366</v>
      </c>
      <c r="D92" s="272" t="s">
        <v>4355</v>
      </c>
      <c r="E92" s="272">
        <v>1000</v>
      </c>
      <c r="F92" s="272"/>
    </row>
    <row r="93" spans="1:6">
      <c r="A93" s="272">
        <v>90</v>
      </c>
      <c r="B93" s="272" t="s">
        <v>4250</v>
      </c>
      <c r="C93" s="272" t="s">
        <v>4367</v>
      </c>
      <c r="D93" s="272" t="s">
        <v>4356</v>
      </c>
      <c r="E93" s="272">
        <v>1000</v>
      </c>
      <c r="F93" s="272"/>
    </row>
    <row r="94" spans="1:6">
      <c r="A94" s="272">
        <v>91</v>
      </c>
      <c r="B94" s="272" t="s">
        <v>4250</v>
      </c>
      <c r="C94" s="272" t="s">
        <v>4368</v>
      </c>
      <c r="D94" s="272" t="s">
        <v>4357</v>
      </c>
      <c r="E94" s="272">
        <v>1000</v>
      </c>
      <c r="F94" s="272"/>
    </row>
    <row r="95" spans="1:6">
      <c r="A95" s="272">
        <v>92</v>
      </c>
      <c r="B95" s="272" t="s">
        <v>4250</v>
      </c>
      <c r="C95" s="272" t="s">
        <v>4369</v>
      </c>
      <c r="D95" s="272" t="s">
        <v>4304</v>
      </c>
      <c r="E95" s="272">
        <v>667</v>
      </c>
      <c r="F95" s="272"/>
    </row>
    <row r="96" spans="1:6">
      <c r="A96" s="272">
        <v>93</v>
      </c>
      <c r="B96" s="272" t="s">
        <v>4250</v>
      </c>
      <c r="C96" s="272" t="s">
        <v>4370</v>
      </c>
      <c r="D96" s="272" t="s">
        <v>4358</v>
      </c>
      <c r="E96" s="272">
        <v>1000</v>
      </c>
      <c r="F96" s="272"/>
    </row>
    <row r="97" spans="1:6">
      <c r="A97" s="272">
        <v>94</v>
      </c>
      <c r="B97" s="272" t="s">
        <v>4250</v>
      </c>
      <c r="C97" s="272" t="s">
        <v>4371</v>
      </c>
      <c r="D97" s="272" t="s">
        <v>4359</v>
      </c>
      <c r="E97" s="272">
        <v>1000</v>
      </c>
      <c r="F97" s="272"/>
    </row>
    <row r="98" spans="1:6">
      <c r="A98" s="272">
        <v>95</v>
      </c>
      <c r="B98" s="272" t="s">
        <v>4250</v>
      </c>
      <c r="C98" s="272" t="s">
        <v>4372</v>
      </c>
      <c r="D98" s="272" t="s">
        <v>4360</v>
      </c>
      <c r="E98" s="272">
        <v>1000</v>
      </c>
      <c r="F98" s="272"/>
    </row>
    <row r="99" spans="1:6">
      <c r="A99" s="272">
        <v>96</v>
      </c>
      <c r="B99" s="272" t="s">
        <v>4250</v>
      </c>
      <c r="C99" s="272" t="s">
        <v>4373</v>
      </c>
      <c r="D99" s="272" t="s">
        <v>4360</v>
      </c>
      <c r="E99" s="272">
        <v>1000</v>
      </c>
      <c r="F99" s="272"/>
    </row>
    <row r="100" spans="1:6">
      <c r="A100" s="272">
        <v>97</v>
      </c>
      <c r="B100" s="272" t="s">
        <v>4250</v>
      </c>
      <c r="C100" s="272" t="s">
        <v>4374</v>
      </c>
      <c r="D100" s="272" t="s">
        <v>4361</v>
      </c>
      <c r="E100" s="272">
        <v>1000</v>
      </c>
      <c r="F100" s="272"/>
    </row>
    <row r="101" spans="1:6">
      <c r="A101" s="272">
        <v>98</v>
      </c>
      <c r="B101" s="272" t="s">
        <v>4250</v>
      </c>
      <c r="C101" s="272" t="s">
        <v>4375</v>
      </c>
      <c r="D101" s="272" t="s">
        <v>4362</v>
      </c>
      <c r="E101" s="272">
        <v>1000</v>
      </c>
      <c r="F101" s="272"/>
    </row>
    <row r="102" spans="1:6">
      <c r="A102" s="272">
        <v>99</v>
      </c>
      <c r="B102" s="272" t="s">
        <v>4250</v>
      </c>
      <c r="C102" s="272" t="s">
        <v>4376</v>
      </c>
      <c r="D102" s="272" t="s">
        <v>4305</v>
      </c>
      <c r="E102" s="272">
        <v>1000</v>
      </c>
      <c r="F102" s="272"/>
    </row>
    <row r="103" spans="1:6">
      <c r="A103" s="272">
        <v>100</v>
      </c>
      <c r="B103" s="272" t="s">
        <v>4250</v>
      </c>
      <c r="C103" s="272" t="s">
        <v>4377</v>
      </c>
      <c r="D103" s="272" t="s">
        <v>4304</v>
      </c>
      <c r="E103" s="272">
        <v>1000</v>
      </c>
      <c r="F103" s="272"/>
    </row>
    <row r="104" spans="1:6">
      <c r="A104" s="272">
        <v>101</v>
      </c>
      <c r="B104" s="272" t="s">
        <v>4250</v>
      </c>
      <c r="C104" s="272" t="s">
        <v>4378</v>
      </c>
      <c r="D104" s="272" t="s">
        <v>4382</v>
      </c>
      <c r="E104" s="272">
        <v>1000</v>
      </c>
      <c r="F104" s="272"/>
    </row>
    <row r="105" spans="1:6">
      <c r="A105" s="272">
        <v>102</v>
      </c>
      <c r="B105" s="272" t="s">
        <v>4250</v>
      </c>
      <c r="C105" s="272" t="s">
        <v>4379</v>
      </c>
      <c r="D105" s="272" t="s">
        <v>4304</v>
      </c>
      <c r="E105" s="272">
        <v>1000</v>
      </c>
      <c r="F105" s="272"/>
    </row>
    <row r="106" spans="1:6">
      <c r="A106" s="272">
        <v>103</v>
      </c>
      <c r="B106" s="272" t="s">
        <v>4250</v>
      </c>
      <c r="C106" s="272" t="s">
        <v>4380</v>
      </c>
      <c r="D106" s="272" t="s">
        <v>4363</v>
      </c>
      <c r="E106" s="272">
        <v>1000</v>
      </c>
      <c r="F106" s="272"/>
    </row>
    <row r="107" spans="1:6">
      <c r="A107" s="272">
        <v>104</v>
      </c>
      <c r="B107" s="272" t="s">
        <v>4250</v>
      </c>
      <c r="C107" s="272" t="s">
        <v>4381</v>
      </c>
      <c r="D107" s="272" t="s">
        <v>4363</v>
      </c>
      <c r="E107" s="272">
        <v>1000</v>
      </c>
      <c r="F107" s="272"/>
    </row>
    <row r="108" spans="1:6">
      <c r="A108" s="272">
        <v>105</v>
      </c>
      <c r="B108" s="272" t="s">
        <v>4250</v>
      </c>
      <c r="C108" s="272" t="s">
        <v>4388</v>
      </c>
      <c r="D108" s="272" t="s">
        <v>4363</v>
      </c>
      <c r="E108" s="272">
        <v>1000</v>
      </c>
      <c r="F108" s="272"/>
    </row>
    <row r="109" spans="1:6">
      <c r="A109" s="272">
        <v>106</v>
      </c>
      <c r="B109" s="272" t="s">
        <v>4250</v>
      </c>
      <c r="C109" s="272" t="s">
        <v>4389</v>
      </c>
      <c r="D109" s="272" t="s">
        <v>4363</v>
      </c>
      <c r="E109" s="272">
        <v>1000</v>
      </c>
      <c r="F109" s="272"/>
    </row>
    <row r="110" spans="1:6">
      <c r="A110" s="272">
        <v>107</v>
      </c>
      <c r="B110" s="272" t="s">
        <v>4250</v>
      </c>
      <c r="C110" s="272" t="s">
        <v>4390</v>
      </c>
      <c r="D110" s="272" t="s">
        <v>4383</v>
      </c>
      <c r="E110" s="272">
        <v>1000</v>
      </c>
      <c r="F110" s="272"/>
    </row>
    <row r="111" spans="1:6">
      <c r="A111" s="272">
        <v>108</v>
      </c>
      <c r="B111" s="272" t="s">
        <v>4250</v>
      </c>
      <c r="C111" s="272" t="s">
        <v>4391</v>
      </c>
      <c r="D111" s="272" t="s">
        <v>4305</v>
      </c>
      <c r="E111" s="272">
        <v>1000</v>
      </c>
      <c r="F111" s="272"/>
    </row>
    <row r="112" spans="1:6">
      <c r="A112" s="272">
        <v>109</v>
      </c>
      <c r="B112" s="272" t="s">
        <v>4250</v>
      </c>
      <c r="C112" s="272" t="s">
        <v>4392</v>
      </c>
      <c r="D112" s="272" t="s">
        <v>4356</v>
      </c>
      <c r="E112" s="272">
        <v>1000</v>
      </c>
      <c r="F112" s="272"/>
    </row>
    <row r="113" spans="1:6">
      <c r="A113" s="272">
        <v>110</v>
      </c>
      <c r="B113" s="272" t="s">
        <v>4250</v>
      </c>
      <c r="C113" s="272" t="s">
        <v>4393</v>
      </c>
      <c r="D113" s="272" t="s">
        <v>4304</v>
      </c>
      <c r="E113" s="272">
        <v>1000</v>
      </c>
      <c r="F113" s="272"/>
    </row>
    <row r="114" spans="1:6">
      <c r="A114" s="272">
        <v>111</v>
      </c>
      <c r="B114" s="272" t="s">
        <v>4250</v>
      </c>
      <c r="C114" s="272" t="s">
        <v>4394</v>
      </c>
      <c r="D114" s="272" t="s">
        <v>4303</v>
      </c>
      <c r="E114" s="272">
        <v>1000</v>
      </c>
      <c r="F114" s="272"/>
    </row>
    <row r="115" spans="1:6">
      <c r="A115" s="272">
        <v>112</v>
      </c>
      <c r="B115" s="272" t="s">
        <v>4250</v>
      </c>
      <c r="C115" s="272" t="s">
        <v>4395</v>
      </c>
      <c r="D115" s="272" t="s">
        <v>4304</v>
      </c>
      <c r="E115" s="272">
        <v>1000</v>
      </c>
      <c r="F115" s="272"/>
    </row>
    <row r="116" spans="1:6">
      <c r="A116" s="272">
        <v>113</v>
      </c>
      <c r="B116" s="272" t="s">
        <v>4250</v>
      </c>
      <c r="C116" s="272" t="s">
        <v>4396</v>
      </c>
      <c r="D116" s="272" t="s">
        <v>4305</v>
      </c>
      <c r="E116" s="272">
        <v>1000</v>
      </c>
      <c r="F116" s="272"/>
    </row>
    <row r="117" spans="1:6">
      <c r="A117" s="272">
        <v>114</v>
      </c>
      <c r="B117" s="272" t="s">
        <v>4250</v>
      </c>
      <c r="C117" s="272" t="s">
        <v>4397</v>
      </c>
      <c r="D117" s="272" t="s">
        <v>4305</v>
      </c>
      <c r="E117" s="272">
        <v>1000</v>
      </c>
      <c r="F117" s="272"/>
    </row>
    <row r="118" spans="1:6">
      <c r="A118" s="272">
        <v>115</v>
      </c>
      <c r="B118" s="272" t="s">
        <v>4250</v>
      </c>
      <c r="C118" s="272" t="s">
        <v>4398</v>
      </c>
      <c r="D118" s="272" t="s">
        <v>4305</v>
      </c>
      <c r="E118" s="272">
        <v>1000</v>
      </c>
      <c r="F118" s="272"/>
    </row>
    <row r="119" spans="1:6">
      <c r="A119" s="272">
        <v>116</v>
      </c>
      <c r="B119" s="272" t="s">
        <v>4250</v>
      </c>
      <c r="C119" s="272" t="s">
        <v>4399</v>
      </c>
      <c r="D119" s="272" t="s">
        <v>4354</v>
      </c>
      <c r="E119" s="272">
        <v>833</v>
      </c>
      <c r="F119" s="272"/>
    </row>
    <row r="120" spans="1:6">
      <c r="A120" s="272">
        <v>117</v>
      </c>
      <c r="B120" s="272" t="s">
        <v>4250</v>
      </c>
      <c r="C120" s="272" t="s">
        <v>4400</v>
      </c>
      <c r="D120" s="272" t="s">
        <v>4384</v>
      </c>
      <c r="E120" s="272">
        <v>1000</v>
      </c>
      <c r="F120" s="272"/>
    </row>
    <row r="121" spans="1:6">
      <c r="A121" s="272">
        <v>118</v>
      </c>
      <c r="B121" s="272" t="s">
        <v>4250</v>
      </c>
      <c r="C121" s="272" t="s">
        <v>4401</v>
      </c>
      <c r="D121" s="272" t="s">
        <v>4384</v>
      </c>
      <c r="E121" s="272">
        <v>1000</v>
      </c>
      <c r="F121" s="272"/>
    </row>
    <row r="122" spans="1:6">
      <c r="A122" s="272">
        <v>119</v>
      </c>
      <c r="B122" s="272" t="s">
        <v>4250</v>
      </c>
      <c r="C122" s="272" t="s">
        <v>4402</v>
      </c>
      <c r="D122" s="272" t="s">
        <v>4356</v>
      </c>
      <c r="E122" s="272">
        <v>1000</v>
      </c>
      <c r="F122" s="272"/>
    </row>
    <row r="123" spans="1:6">
      <c r="A123" s="272">
        <v>120</v>
      </c>
      <c r="B123" s="272" t="s">
        <v>4250</v>
      </c>
      <c r="C123" s="272" t="s">
        <v>4403</v>
      </c>
      <c r="D123" s="272" t="s">
        <v>4385</v>
      </c>
      <c r="E123" s="272">
        <v>1000</v>
      </c>
      <c r="F123" s="272"/>
    </row>
    <row r="124" spans="1:6">
      <c r="A124" s="272">
        <v>121</v>
      </c>
      <c r="B124" s="272" t="s">
        <v>4250</v>
      </c>
      <c r="C124" s="272" t="s">
        <v>4404</v>
      </c>
      <c r="D124" s="272" t="s">
        <v>4384</v>
      </c>
      <c r="E124" s="272">
        <v>833</v>
      </c>
      <c r="F124" s="272"/>
    </row>
    <row r="125" spans="1:6">
      <c r="A125" s="272">
        <v>122</v>
      </c>
      <c r="B125" s="272" t="s">
        <v>4250</v>
      </c>
      <c r="C125" s="272" t="s">
        <v>4405</v>
      </c>
      <c r="D125" s="272" t="s">
        <v>4384</v>
      </c>
      <c r="E125" s="272">
        <v>1000</v>
      </c>
      <c r="F125" s="272"/>
    </row>
    <row r="126" spans="1:6">
      <c r="A126" s="272">
        <v>123</v>
      </c>
      <c r="B126" s="272" t="s">
        <v>4250</v>
      </c>
      <c r="C126" s="272" t="s">
        <v>4406</v>
      </c>
      <c r="D126" s="272" t="s">
        <v>4386</v>
      </c>
      <c r="E126" s="272">
        <v>1000</v>
      </c>
      <c r="F126" s="272"/>
    </row>
    <row r="127" spans="1:6">
      <c r="A127" s="272">
        <v>124</v>
      </c>
      <c r="B127" s="272" t="s">
        <v>4250</v>
      </c>
      <c r="C127" s="272" t="s">
        <v>4407</v>
      </c>
      <c r="D127" s="272" t="s">
        <v>4354</v>
      </c>
      <c r="E127" s="272">
        <v>1000</v>
      </c>
      <c r="F127" s="272"/>
    </row>
    <row r="128" spans="1:6">
      <c r="A128" s="272">
        <v>125</v>
      </c>
      <c r="B128" s="272" t="s">
        <v>4250</v>
      </c>
      <c r="C128" s="272" t="s">
        <v>4408</v>
      </c>
      <c r="D128" s="272" t="s">
        <v>4305</v>
      </c>
      <c r="E128" s="272">
        <v>1000</v>
      </c>
      <c r="F128" s="272"/>
    </row>
    <row r="129" spans="1:6">
      <c r="A129" s="272">
        <v>126</v>
      </c>
      <c r="B129" s="272" t="s">
        <v>4250</v>
      </c>
      <c r="C129" s="272" t="s">
        <v>4409</v>
      </c>
      <c r="D129" s="272" t="s">
        <v>4356</v>
      </c>
      <c r="E129" s="272">
        <v>1000</v>
      </c>
      <c r="F129" s="272"/>
    </row>
    <row r="130" spans="1:6">
      <c r="A130" s="272">
        <v>127</v>
      </c>
      <c r="B130" s="272" t="s">
        <v>4250</v>
      </c>
      <c r="C130" s="272" t="s">
        <v>4410</v>
      </c>
      <c r="D130" s="272" t="s">
        <v>4354</v>
      </c>
      <c r="E130" s="272">
        <v>1000</v>
      </c>
      <c r="F130" s="272"/>
    </row>
    <row r="131" spans="1:6">
      <c r="A131" s="272">
        <v>128</v>
      </c>
      <c r="B131" s="272" t="s">
        <v>4250</v>
      </c>
      <c r="C131" s="272" t="s">
        <v>4411</v>
      </c>
      <c r="D131" s="272" t="s">
        <v>4356</v>
      </c>
      <c r="E131" s="272">
        <v>1000</v>
      </c>
      <c r="F131" s="272"/>
    </row>
    <row r="132" spans="1:6">
      <c r="A132" s="272">
        <v>129</v>
      </c>
      <c r="B132" s="272" t="s">
        <v>4250</v>
      </c>
      <c r="C132" s="272" t="s">
        <v>4412</v>
      </c>
      <c r="D132" s="272" t="s">
        <v>4384</v>
      </c>
      <c r="E132" s="272">
        <v>333</v>
      </c>
      <c r="F132" s="272"/>
    </row>
    <row r="133" spans="1:6">
      <c r="A133" s="272">
        <v>130</v>
      </c>
      <c r="B133" s="272" t="s">
        <v>4250</v>
      </c>
      <c r="C133" s="272" t="s">
        <v>4413</v>
      </c>
      <c r="D133" s="272" t="s">
        <v>4387</v>
      </c>
      <c r="E133" s="272">
        <v>1000</v>
      </c>
      <c r="F133" s="272"/>
    </row>
    <row r="134" spans="1:6">
      <c r="A134" s="272">
        <v>131</v>
      </c>
      <c r="B134" s="272" t="s">
        <v>4250</v>
      </c>
      <c r="C134" s="272" t="s">
        <v>4414</v>
      </c>
      <c r="D134" s="272" t="s">
        <v>4384</v>
      </c>
      <c r="E134" s="272">
        <v>1000</v>
      </c>
      <c r="F134" s="272"/>
    </row>
    <row r="135" spans="1:6">
      <c r="A135" s="272">
        <v>132</v>
      </c>
      <c r="B135" s="272" t="s">
        <v>4250</v>
      </c>
      <c r="C135" s="272" t="s">
        <v>4420</v>
      </c>
      <c r="D135" s="272" t="s">
        <v>4356</v>
      </c>
      <c r="E135" s="272">
        <v>1000</v>
      </c>
      <c r="F135" s="272"/>
    </row>
    <row r="136" spans="1:6">
      <c r="A136" s="272">
        <v>133</v>
      </c>
      <c r="B136" s="272" t="s">
        <v>4250</v>
      </c>
      <c r="C136" s="272" t="s">
        <v>4421</v>
      </c>
      <c r="D136" s="272" t="s">
        <v>4356</v>
      </c>
      <c r="E136" s="272">
        <v>1000</v>
      </c>
      <c r="F136" s="272"/>
    </row>
    <row r="137" spans="1:6">
      <c r="A137" s="272">
        <v>134</v>
      </c>
      <c r="B137" s="272" t="s">
        <v>4250</v>
      </c>
      <c r="C137" s="272" t="s">
        <v>4422</v>
      </c>
      <c r="D137" s="272" t="s">
        <v>4303</v>
      </c>
      <c r="E137" s="272">
        <v>1000</v>
      </c>
      <c r="F137" s="272"/>
    </row>
    <row r="138" spans="1:6">
      <c r="A138" s="272">
        <v>135</v>
      </c>
      <c r="B138" s="272" t="s">
        <v>4250</v>
      </c>
      <c r="C138" s="272" t="s">
        <v>4423</v>
      </c>
      <c r="D138" s="272" t="s">
        <v>4385</v>
      </c>
      <c r="E138" s="272">
        <v>917</v>
      </c>
      <c r="F138" s="272"/>
    </row>
    <row r="139" spans="1:6">
      <c r="A139" s="272">
        <v>136</v>
      </c>
      <c r="B139" s="272" t="s">
        <v>4250</v>
      </c>
      <c r="C139" s="272" t="s">
        <v>4424</v>
      </c>
      <c r="D139" s="272" t="s">
        <v>4415</v>
      </c>
      <c r="E139" s="272">
        <v>1000</v>
      </c>
      <c r="F139" s="272"/>
    </row>
    <row r="140" spans="1:6">
      <c r="A140" s="272">
        <v>137</v>
      </c>
      <c r="B140" s="272" t="s">
        <v>4250</v>
      </c>
      <c r="C140" s="272" t="s">
        <v>4425</v>
      </c>
      <c r="D140" s="272" t="s">
        <v>4384</v>
      </c>
      <c r="E140" s="272">
        <v>1000</v>
      </c>
      <c r="F140" s="272"/>
    </row>
    <row r="141" spans="1:6">
      <c r="A141" s="272">
        <v>138</v>
      </c>
      <c r="B141" s="272" t="s">
        <v>4250</v>
      </c>
      <c r="C141" s="272" t="s">
        <v>4426</v>
      </c>
      <c r="D141" s="272" t="s">
        <v>4384</v>
      </c>
      <c r="E141" s="272">
        <v>1000</v>
      </c>
      <c r="F141" s="272"/>
    </row>
    <row r="142" spans="1:6">
      <c r="A142" s="272">
        <v>139</v>
      </c>
      <c r="B142" s="272" t="s">
        <v>4250</v>
      </c>
      <c r="C142" s="272" t="s">
        <v>4427</v>
      </c>
      <c r="D142" s="272" t="s">
        <v>4360</v>
      </c>
      <c r="E142" s="272">
        <v>1000</v>
      </c>
      <c r="F142" s="272"/>
    </row>
    <row r="143" spans="1:6">
      <c r="A143" s="272">
        <v>140</v>
      </c>
      <c r="B143" s="272" t="s">
        <v>4250</v>
      </c>
      <c r="C143" s="272" t="s">
        <v>4428</v>
      </c>
      <c r="D143" s="272" t="s">
        <v>4354</v>
      </c>
      <c r="E143" s="272">
        <v>1000</v>
      </c>
      <c r="F143" s="272"/>
    </row>
    <row r="144" spans="1:6">
      <c r="A144" s="272">
        <v>141</v>
      </c>
      <c r="B144" s="272" t="s">
        <v>4250</v>
      </c>
      <c r="C144" s="272" t="s">
        <v>4429</v>
      </c>
      <c r="D144" s="272" t="s">
        <v>4356</v>
      </c>
      <c r="E144" s="272">
        <v>1000</v>
      </c>
      <c r="F144" s="272"/>
    </row>
    <row r="145" spans="1:6">
      <c r="A145" s="272">
        <v>142</v>
      </c>
      <c r="B145" s="272" t="s">
        <v>4250</v>
      </c>
      <c r="C145" s="272" t="s">
        <v>4430</v>
      </c>
      <c r="D145" s="272" t="s">
        <v>4386</v>
      </c>
      <c r="E145" s="272">
        <v>1000</v>
      </c>
      <c r="F145" s="272"/>
    </row>
    <row r="146" spans="1:6">
      <c r="A146" s="272">
        <v>143</v>
      </c>
      <c r="B146" s="272" t="s">
        <v>4250</v>
      </c>
      <c r="C146" s="272" t="s">
        <v>4431</v>
      </c>
      <c r="D146" s="272" t="s">
        <v>4304</v>
      </c>
      <c r="E146" s="272">
        <v>1000</v>
      </c>
      <c r="F146" s="272"/>
    </row>
    <row r="147" spans="1:6">
      <c r="A147" s="272">
        <v>144</v>
      </c>
      <c r="B147" s="272" t="s">
        <v>4250</v>
      </c>
      <c r="C147" s="272" t="s">
        <v>4432</v>
      </c>
      <c r="D147" s="272" t="s">
        <v>4357</v>
      </c>
      <c r="E147" s="272">
        <v>1000</v>
      </c>
      <c r="F147" s="272"/>
    </row>
    <row r="148" spans="1:6">
      <c r="A148" s="272">
        <v>145</v>
      </c>
      <c r="B148" s="272" t="s">
        <v>4250</v>
      </c>
      <c r="C148" s="272" t="s">
        <v>4433</v>
      </c>
      <c r="D148" s="272" t="s">
        <v>4416</v>
      </c>
      <c r="E148" s="272">
        <v>1000</v>
      </c>
      <c r="F148" s="272"/>
    </row>
    <row r="149" spans="1:6">
      <c r="A149" s="272">
        <v>146</v>
      </c>
      <c r="B149" s="272" t="s">
        <v>4250</v>
      </c>
      <c r="C149" s="272" t="s">
        <v>4434</v>
      </c>
      <c r="D149" s="272" t="s">
        <v>4360</v>
      </c>
      <c r="E149" s="272">
        <v>1000</v>
      </c>
      <c r="F149" s="272"/>
    </row>
    <row r="150" spans="1:6">
      <c r="A150" s="272">
        <v>147</v>
      </c>
      <c r="B150" s="272" t="s">
        <v>4250</v>
      </c>
      <c r="C150" s="272" t="s">
        <v>4435</v>
      </c>
      <c r="D150" s="272" t="s">
        <v>4305</v>
      </c>
      <c r="E150" s="272">
        <v>1000</v>
      </c>
      <c r="F150" s="272"/>
    </row>
    <row r="151" spans="1:6">
      <c r="A151" s="272">
        <v>148</v>
      </c>
      <c r="B151" s="272" t="s">
        <v>4250</v>
      </c>
      <c r="C151" s="272" t="s">
        <v>4436</v>
      </c>
      <c r="D151" s="272" t="s">
        <v>4304</v>
      </c>
      <c r="E151" s="272">
        <v>1000</v>
      </c>
      <c r="F151" s="272"/>
    </row>
    <row r="152" spans="1:6">
      <c r="A152" s="272">
        <v>149</v>
      </c>
      <c r="B152" s="272" t="s">
        <v>4250</v>
      </c>
      <c r="C152" s="272" t="s">
        <v>4437</v>
      </c>
      <c r="D152" s="272" t="s">
        <v>4356</v>
      </c>
      <c r="E152" s="272">
        <v>250</v>
      </c>
      <c r="F152" s="272"/>
    </row>
    <row r="153" spans="1:6">
      <c r="A153" s="272">
        <v>150</v>
      </c>
      <c r="B153" s="272" t="s">
        <v>4250</v>
      </c>
      <c r="C153" s="272" t="s">
        <v>4438</v>
      </c>
      <c r="D153" s="272" t="s">
        <v>4360</v>
      </c>
      <c r="E153" s="272">
        <v>1000</v>
      </c>
      <c r="F153" s="272"/>
    </row>
    <row r="154" spans="1:6">
      <c r="A154" s="272">
        <v>151</v>
      </c>
      <c r="B154" s="272" t="s">
        <v>4250</v>
      </c>
      <c r="C154" s="272" t="s">
        <v>4439</v>
      </c>
      <c r="D154" s="272" t="s">
        <v>4417</v>
      </c>
      <c r="E154" s="272">
        <v>1000</v>
      </c>
      <c r="F154" s="272"/>
    </row>
    <row r="155" spans="1:6">
      <c r="A155" s="272">
        <v>152</v>
      </c>
      <c r="B155" s="272" t="s">
        <v>4250</v>
      </c>
      <c r="C155" s="272" t="s">
        <v>4440</v>
      </c>
      <c r="D155" s="272" t="s">
        <v>4418</v>
      </c>
      <c r="E155" s="272">
        <v>1000</v>
      </c>
      <c r="F155" s="272"/>
    </row>
    <row r="156" spans="1:6">
      <c r="A156" s="272">
        <v>153</v>
      </c>
      <c r="B156" s="272" t="s">
        <v>4250</v>
      </c>
      <c r="C156" s="272" t="s">
        <v>4441</v>
      </c>
      <c r="D156" s="272" t="s">
        <v>4360</v>
      </c>
      <c r="E156" s="272">
        <v>1000</v>
      </c>
      <c r="F156" s="272"/>
    </row>
    <row r="157" spans="1:6">
      <c r="A157" s="272">
        <v>154</v>
      </c>
      <c r="B157" s="272" t="s">
        <v>4250</v>
      </c>
      <c r="C157" s="272" t="s">
        <v>4442</v>
      </c>
      <c r="D157" s="272" t="s">
        <v>4304</v>
      </c>
      <c r="E157" s="272">
        <v>1000</v>
      </c>
      <c r="F157" s="272"/>
    </row>
    <row r="158" spans="1:6">
      <c r="A158" s="272">
        <v>155</v>
      </c>
      <c r="B158" s="272" t="s">
        <v>4250</v>
      </c>
      <c r="C158" s="272" t="s">
        <v>4443</v>
      </c>
      <c r="D158" s="272" t="s">
        <v>4360</v>
      </c>
      <c r="E158" s="272">
        <v>917</v>
      </c>
      <c r="F158" s="272"/>
    </row>
    <row r="159" spans="1:6">
      <c r="A159" s="272">
        <v>156</v>
      </c>
      <c r="B159" s="272" t="s">
        <v>4250</v>
      </c>
      <c r="C159" s="272" t="s">
        <v>4444</v>
      </c>
      <c r="D159" s="272" t="s">
        <v>4419</v>
      </c>
      <c r="E159" s="272">
        <v>1000</v>
      </c>
      <c r="F159" s="272"/>
    </row>
    <row r="160" spans="1:6">
      <c r="A160" s="272">
        <v>157</v>
      </c>
      <c r="B160" s="272" t="s">
        <v>4250</v>
      </c>
      <c r="C160" s="272" t="s">
        <v>4445</v>
      </c>
      <c r="D160" s="272" t="s">
        <v>4306</v>
      </c>
      <c r="E160" s="272">
        <v>1000</v>
      </c>
      <c r="F160" s="272"/>
    </row>
    <row r="161" spans="1:6">
      <c r="A161" s="272">
        <v>158</v>
      </c>
      <c r="B161" s="272" t="s">
        <v>4250</v>
      </c>
      <c r="C161" s="272" t="s">
        <v>4446</v>
      </c>
      <c r="D161" s="272" t="s">
        <v>4306</v>
      </c>
      <c r="E161" s="272">
        <v>1000</v>
      </c>
      <c r="F161" s="272"/>
    </row>
    <row r="162" spans="1:6">
      <c r="A162" s="272">
        <v>159</v>
      </c>
      <c r="B162" s="272" t="s">
        <v>4250</v>
      </c>
      <c r="C162" s="272" t="s">
        <v>4447</v>
      </c>
      <c r="D162" s="272" t="s">
        <v>4306</v>
      </c>
      <c r="E162" s="272">
        <v>1000</v>
      </c>
      <c r="F162" s="272"/>
    </row>
    <row r="163" spans="1:6">
      <c r="A163" s="272">
        <v>160</v>
      </c>
      <c r="B163" s="272" t="s">
        <v>4250</v>
      </c>
      <c r="C163" s="272" t="s">
        <v>4448</v>
      </c>
      <c r="D163" s="272" t="s">
        <v>4415</v>
      </c>
      <c r="E163" s="272">
        <v>1000</v>
      </c>
      <c r="F163" s="272"/>
    </row>
    <row r="164" spans="1:6">
      <c r="A164" s="272">
        <v>161</v>
      </c>
      <c r="B164" s="272" t="s">
        <v>4250</v>
      </c>
      <c r="C164" s="272" t="s">
        <v>4449</v>
      </c>
      <c r="D164" s="272" t="s">
        <v>4303</v>
      </c>
      <c r="E164" s="272">
        <v>1000</v>
      </c>
      <c r="F164" s="272"/>
    </row>
    <row r="165" spans="1:6">
      <c r="A165" s="272">
        <v>162</v>
      </c>
      <c r="B165" s="272" t="s">
        <v>4250</v>
      </c>
      <c r="C165" s="272" t="s">
        <v>4450</v>
      </c>
      <c r="D165" s="272" t="s">
        <v>4306</v>
      </c>
      <c r="E165" s="272">
        <v>1000</v>
      </c>
      <c r="F165" s="272"/>
    </row>
    <row r="166" spans="1:6">
      <c r="A166" s="272">
        <v>163</v>
      </c>
      <c r="B166" s="272" t="s">
        <v>4250</v>
      </c>
      <c r="C166" s="272" t="s">
        <v>4451</v>
      </c>
      <c r="D166" s="272" t="s">
        <v>4306</v>
      </c>
      <c r="E166" s="272">
        <v>1000</v>
      </c>
      <c r="F166" s="272"/>
    </row>
    <row r="167" spans="1:6">
      <c r="A167" s="272">
        <v>164</v>
      </c>
      <c r="B167" s="272" t="s">
        <v>4250</v>
      </c>
      <c r="C167" s="272" t="s">
        <v>4452</v>
      </c>
      <c r="D167" s="272" t="s">
        <v>4306</v>
      </c>
      <c r="E167" s="272">
        <v>1000</v>
      </c>
      <c r="F167" s="272"/>
    </row>
    <row r="168" spans="1:6">
      <c r="A168" s="272">
        <v>165</v>
      </c>
      <c r="B168" s="272" t="s">
        <v>4250</v>
      </c>
      <c r="C168" s="272" t="s">
        <v>4453</v>
      </c>
      <c r="D168" s="272" t="s">
        <v>4304</v>
      </c>
      <c r="E168" s="272">
        <v>1000</v>
      </c>
      <c r="F168" s="272"/>
    </row>
    <row r="169" spans="1:6">
      <c r="A169" s="272">
        <v>166</v>
      </c>
      <c r="B169" s="272" t="s">
        <v>4250</v>
      </c>
      <c r="C169" s="272" t="s">
        <v>4454</v>
      </c>
      <c r="D169" s="272" t="s">
        <v>4304</v>
      </c>
      <c r="E169" s="272">
        <v>1000</v>
      </c>
      <c r="F169" s="272"/>
    </row>
    <row r="170" spans="1:6">
      <c r="A170" s="272">
        <v>167</v>
      </c>
      <c r="B170" s="272" t="s">
        <v>4250</v>
      </c>
      <c r="C170" s="272" t="s">
        <v>4455</v>
      </c>
      <c r="D170" s="272" t="s">
        <v>4356</v>
      </c>
      <c r="E170" s="272">
        <v>1000</v>
      </c>
      <c r="F170" s="272"/>
    </row>
    <row r="171" spans="1:6">
      <c r="A171" s="272">
        <v>168</v>
      </c>
      <c r="B171" s="272" t="s">
        <v>4250</v>
      </c>
      <c r="C171" s="272" t="s">
        <v>4456</v>
      </c>
      <c r="D171" s="272" t="s">
        <v>4304</v>
      </c>
      <c r="E171" s="272">
        <v>1000</v>
      </c>
      <c r="F171" s="272"/>
    </row>
    <row r="172" spans="1:6">
      <c r="A172" s="272">
        <v>169</v>
      </c>
      <c r="B172" s="272" t="s">
        <v>4250</v>
      </c>
      <c r="C172" s="272" t="s">
        <v>4457</v>
      </c>
      <c r="D172" s="272" t="s">
        <v>4304</v>
      </c>
      <c r="E172" s="272">
        <v>1000</v>
      </c>
      <c r="F172" s="272"/>
    </row>
    <row r="173" spans="1:6">
      <c r="A173" s="272">
        <v>170</v>
      </c>
      <c r="B173" s="272" t="s">
        <v>4250</v>
      </c>
      <c r="C173" s="272" t="s">
        <v>4458</v>
      </c>
      <c r="D173" s="272" t="s">
        <v>4306</v>
      </c>
      <c r="E173" s="272">
        <v>1000</v>
      </c>
      <c r="F173" s="272"/>
    </row>
    <row r="174" spans="1:6">
      <c r="A174" s="272">
        <v>171</v>
      </c>
      <c r="B174" s="272" t="s">
        <v>4250</v>
      </c>
      <c r="C174" s="272" t="s">
        <v>4459</v>
      </c>
      <c r="D174" s="272" t="s">
        <v>4306</v>
      </c>
      <c r="E174" s="272">
        <v>1000</v>
      </c>
      <c r="F174" s="272"/>
    </row>
    <row r="175" spans="1:6">
      <c r="A175" s="272">
        <v>172</v>
      </c>
      <c r="B175" s="272" t="s">
        <v>4250</v>
      </c>
      <c r="C175" s="272" t="s">
        <v>4460</v>
      </c>
      <c r="D175" s="272" t="s">
        <v>4304</v>
      </c>
      <c r="E175" s="272">
        <v>1000</v>
      </c>
      <c r="F175" s="272"/>
    </row>
    <row r="176" spans="1:6">
      <c r="A176" s="272">
        <v>173</v>
      </c>
      <c r="B176" s="272" t="s">
        <v>4250</v>
      </c>
      <c r="C176" s="272" t="s">
        <v>4461</v>
      </c>
      <c r="D176" s="272" t="s">
        <v>4358</v>
      </c>
      <c r="E176" s="272">
        <v>1000</v>
      </c>
      <c r="F176" s="272"/>
    </row>
    <row r="177" spans="1:6">
      <c r="A177" s="272">
        <v>174</v>
      </c>
      <c r="B177" s="272" t="s">
        <v>4250</v>
      </c>
      <c r="C177" s="272" t="s">
        <v>4462</v>
      </c>
      <c r="D177" s="272" t="s">
        <v>4360</v>
      </c>
      <c r="E177" s="272">
        <v>1000</v>
      </c>
      <c r="F177" s="272"/>
    </row>
    <row r="178" spans="1:6">
      <c r="A178" s="272">
        <v>175</v>
      </c>
      <c r="B178" s="272" t="s">
        <v>4250</v>
      </c>
      <c r="C178" s="272" t="s">
        <v>4463</v>
      </c>
      <c r="D178" s="272" t="s">
        <v>4360</v>
      </c>
      <c r="E178" s="272">
        <v>1000</v>
      </c>
      <c r="F178" s="272"/>
    </row>
    <row r="179" spans="1:6">
      <c r="A179" s="272">
        <v>176</v>
      </c>
      <c r="B179" s="272" t="s">
        <v>4250</v>
      </c>
      <c r="C179" s="272" t="s">
        <v>4464</v>
      </c>
      <c r="D179" s="272" t="s">
        <v>4360</v>
      </c>
      <c r="E179" s="272">
        <v>1000</v>
      </c>
      <c r="F179" s="272"/>
    </row>
    <row r="180" spans="1:6">
      <c r="A180" s="272">
        <v>177</v>
      </c>
      <c r="B180" s="272" t="s">
        <v>4250</v>
      </c>
      <c r="C180" s="272" t="s">
        <v>4478</v>
      </c>
      <c r="D180" s="272" t="s">
        <v>4360</v>
      </c>
      <c r="E180" s="272">
        <v>1000</v>
      </c>
      <c r="F180" s="272"/>
    </row>
    <row r="181" spans="1:6">
      <c r="A181" s="272">
        <v>178</v>
      </c>
      <c r="B181" s="272" t="s">
        <v>4250</v>
      </c>
      <c r="C181" s="272" t="s">
        <v>4479</v>
      </c>
      <c r="D181" s="272" t="s">
        <v>4304</v>
      </c>
      <c r="E181" s="272">
        <v>1000</v>
      </c>
      <c r="F181" s="272"/>
    </row>
    <row r="182" spans="1:6">
      <c r="A182" s="272">
        <v>179</v>
      </c>
      <c r="B182" s="272" t="s">
        <v>4250</v>
      </c>
      <c r="C182" s="272" t="s">
        <v>4480</v>
      </c>
      <c r="D182" s="272" t="s">
        <v>4358</v>
      </c>
      <c r="E182" s="272">
        <v>1000</v>
      </c>
      <c r="F182" s="272"/>
    </row>
    <row r="183" spans="1:6">
      <c r="A183" s="272">
        <v>180</v>
      </c>
      <c r="B183" s="272" t="s">
        <v>4250</v>
      </c>
      <c r="C183" s="272" t="s">
        <v>4481</v>
      </c>
      <c r="D183" s="272" t="s">
        <v>4305</v>
      </c>
      <c r="E183" s="272">
        <v>1000</v>
      </c>
      <c r="F183" s="272"/>
    </row>
    <row r="184" spans="1:6">
      <c r="A184" s="272">
        <v>181</v>
      </c>
      <c r="B184" s="272" t="s">
        <v>4250</v>
      </c>
      <c r="C184" s="272" t="s">
        <v>4482</v>
      </c>
      <c r="D184" s="272" t="s">
        <v>4357</v>
      </c>
      <c r="E184" s="272">
        <v>1000</v>
      </c>
      <c r="F184" s="272"/>
    </row>
    <row r="185" spans="1:6">
      <c r="A185" s="272">
        <v>182</v>
      </c>
      <c r="B185" s="272" t="s">
        <v>4250</v>
      </c>
      <c r="C185" s="272" t="s">
        <v>4483</v>
      </c>
      <c r="D185" s="272" t="s">
        <v>4357</v>
      </c>
      <c r="E185" s="272">
        <v>1000</v>
      </c>
      <c r="F185" s="272"/>
    </row>
    <row r="186" spans="1:6">
      <c r="A186" s="272">
        <v>183</v>
      </c>
      <c r="B186" s="272" t="s">
        <v>4250</v>
      </c>
      <c r="C186" s="272" t="s">
        <v>4484</v>
      </c>
      <c r="D186" s="272" t="s">
        <v>4357</v>
      </c>
      <c r="E186" s="272">
        <v>1000</v>
      </c>
      <c r="F186" s="272"/>
    </row>
    <row r="187" spans="1:6">
      <c r="A187" s="272">
        <v>184</v>
      </c>
      <c r="B187" s="272" t="s">
        <v>4250</v>
      </c>
      <c r="C187" s="272" t="s">
        <v>4485</v>
      </c>
      <c r="D187" s="272" t="s">
        <v>4465</v>
      </c>
      <c r="E187" s="272">
        <v>1000</v>
      </c>
      <c r="F187" s="272"/>
    </row>
    <row r="188" spans="1:6">
      <c r="A188" s="272">
        <v>185</v>
      </c>
      <c r="B188" s="272" t="s">
        <v>4250</v>
      </c>
      <c r="C188" s="272" t="s">
        <v>4486</v>
      </c>
      <c r="D188" s="272" t="s">
        <v>4466</v>
      </c>
      <c r="E188" s="272">
        <v>1000</v>
      </c>
      <c r="F188" s="272"/>
    </row>
    <row r="189" spans="1:6">
      <c r="A189" s="272">
        <v>186</v>
      </c>
      <c r="B189" s="272" t="s">
        <v>4250</v>
      </c>
      <c r="C189" s="272" t="s">
        <v>4487</v>
      </c>
      <c r="D189" s="272" t="s">
        <v>4360</v>
      </c>
      <c r="E189" s="272">
        <v>1000</v>
      </c>
      <c r="F189" s="272"/>
    </row>
    <row r="190" spans="1:6">
      <c r="A190" s="272">
        <v>187</v>
      </c>
      <c r="B190" s="272" t="s">
        <v>4250</v>
      </c>
      <c r="C190" s="272" t="s">
        <v>4488</v>
      </c>
      <c r="D190" s="272" t="s">
        <v>4467</v>
      </c>
      <c r="E190" s="272">
        <v>1000</v>
      </c>
      <c r="F190" s="272"/>
    </row>
    <row r="191" spans="1:6">
      <c r="A191" s="272">
        <v>188</v>
      </c>
      <c r="B191" s="272" t="s">
        <v>4250</v>
      </c>
      <c r="C191" s="272" t="s">
        <v>4489</v>
      </c>
      <c r="D191" s="272" t="s">
        <v>4467</v>
      </c>
      <c r="E191" s="272">
        <v>1000</v>
      </c>
      <c r="F191" s="272"/>
    </row>
    <row r="192" spans="1:6">
      <c r="A192" s="272">
        <v>189</v>
      </c>
      <c r="B192" s="272" t="s">
        <v>4250</v>
      </c>
      <c r="C192" s="272" t="s">
        <v>4490</v>
      </c>
      <c r="D192" s="272" t="s">
        <v>4360</v>
      </c>
      <c r="E192" s="272">
        <v>1000</v>
      </c>
      <c r="F192" s="272"/>
    </row>
    <row r="193" spans="1:6">
      <c r="A193" s="272">
        <v>190</v>
      </c>
      <c r="B193" s="272" t="s">
        <v>4250</v>
      </c>
      <c r="C193" s="272" t="s">
        <v>4491</v>
      </c>
      <c r="D193" s="272" t="s">
        <v>4360</v>
      </c>
      <c r="E193" s="272">
        <v>1000</v>
      </c>
      <c r="F193" s="272"/>
    </row>
    <row r="194" spans="1:6">
      <c r="A194" s="272">
        <v>191</v>
      </c>
      <c r="B194" s="272" t="s">
        <v>4250</v>
      </c>
      <c r="C194" s="272" t="s">
        <v>4492</v>
      </c>
      <c r="D194" s="272" t="s">
        <v>4383</v>
      </c>
      <c r="E194" s="272">
        <v>1000</v>
      </c>
      <c r="F194" s="272"/>
    </row>
    <row r="195" spans="1:6">
      <c r="A195" s="272">
        <v>192</v>
      </c>
      <c r="B195" s="272" t="s">
        <v>4250</v>
      </c>
      <c r="C195" s="272" t="s">
        <v>4493</v>
      </c>
      <c r="D195" s="272" t="s">
        <v>4305</v>
      </c>
      <c r="E195" s="272">
        <v>1000</v>
      </c>
      <c r="F195" s="272"/>
    </row>
    <row r="196" spans="1:6">
      <c r="A196" s="272">
        <v>193</v>
      </c>
      <c r="B196" s="272" t="s">
        <v>4250</v>
      </c>
      <c r="C196" s="272" t="s">
        <v>4494</v>
      </c>
      <c r="D196" s="272" t="s">
        <v>4468</v>
      </c>
      <c r="E196" s="272">
        <v>1000</v>
      </c>
      <c r="F196" s="272"/>
    </row>
    <row r="197" spans="1:6">
      <c r="A197" s="272">
        <v>194</v>
      </c>
      <c r="B197" s="272" t="s">
        <v>4250</v>
      </c>
      <c r="C197" s="272" t="s">
        <v>4495</v>
      </c>
      <c r="D197" s="272" t="s">
        <v>4469</v>
      </c>
      <c r="E197" s="272">
        <v>1000</v>
      </c>
      <c r="F197" s="272"/>
    </row>
    <row r="198" spans="1:6">
      <c r="A198" s="272">
        <v>195</v>
      </c>
      <c r="B198" s="272" t="s">
        <v>4250</v>
      </c>
      <c r="C198" s="272" t="s">
        <v>4496</v>
      </c>
      <c r="D198" s="272" t="s">
        <v>4470</v>
      </c>
      <c r="E198" s="272">
        <v>1000</v>
      </c>
      <c r="F198" s="272"/>
    </row>
    <row r="199" spans="1:6">
      <c r="A199" s="272">
        <v>196</v>
      </c>
      <c r="B199" s="272" t="s">
        <v>4250</v>
      </c>
      <c r="C199" s="272" t="s">
        <v>4497</v>
      </c>
      <c r="D199" s="272" t="s">
        <v>4360</v>
      </c>
      <c r="E199" s="272">
        <v>1000</v>
      </c>
      <c r="F199" s="272"/>
    </row>
    <row r="200" spans="1:6">
      <c r="A200" s="272">
        <v>197</v>
      </c>
      <c r="B200" s="272" t="s">
        <v>4250</v>
      </c>
      <c r="C200" s="272" t="s">
        <v>4498</v>
      </c>
      <c r="D200" s="272" t="s">
        <v>4360</v>
      </c>
      <c r="E200" s="272">
        <v>1000</v>
      </c>
      <c r="F200" s="272"/>
    </row>
    <row r="201" spans="1:6">
      <c r="A201" s="272">
        <v>198</v>
      </c>
      <c r="B201" s="272" t="s">
        <v>4250</v>
      </c>
      <c r="C201" s="272" t="s">
        <v>4499</v>
      </c>
      <c r="D201" s="272" t="s">
        <v>4360</v>
      </c>
      <c r="E201" s="272">
        <v>1000</v>
      </c>
      <c r="F201" s="272"/>
    </row>
    <row r="202" spans="1:6">
      <c r="A202" s="272">
        <v>199</v>
      </c>
      <c r="B202" s="272" t="s">
        <v>4250</v>
      </c>
      <c r="C202" s="272" t="s">
        <v>4500</v>
      </c>
      <c r="D202" s="272" t="s">
        <v>4304</v>
      </c>
      <c r="E202" s="272">
        <v>1000</v>
      </c>
      <c r="F202" s="272"/>
    </row>
    <row r="203" spans="1:6">
      <c r="A203" s="272">
        <v>200</v>
      </c>
      <c r="B203" s="272" t="s">
        <v>4250</v>
      </c>
      <c r="C203" s="272" t="s">
        <v>4501</v>
      </c>
      <c r="D203" s="272" t="s">
        <v>4360</v>
      </c>
      <c r="E203" s="272">
        <v>1000</v>
      </c>
      <c r="F203" s="272"/>
    </row>
    <row r="204" spans="1:6">
      <c r="A204" s="272">
        <v>201</v>
      </c>
      <c r="B204" s="272" t="s">
        <v>4250</v>
      </c>
      <c r="C204" s="272" t="s">
        <v>4502</v>
      </c>
      <c r="D204" s="272" t="s">
        <v>4360</v>
      </c>
      <c r="E204" s="272">
        <v>1000</v>
      </c>
      <c r="F204" s="272"/>
    </row>
    <row r="205" spans="1:6">
      <c r="A205" s="272">
        <v>202</v>
      </c>
      <c r="B205" s="272" t="s">
        <v>4250</v>
      </c>
      <c r="C205" s="272" t="s">
        <v>4503</v>
      </c>
      <c r="D205" s="272" t="s">
        <v>4360</v>
      </c>
      <c r="E205" s="272">
        <v>1000</v>
      </c>
      <c r="F205" s="272"/>
    </row>
    <row r="206" spans="1:6">
      <c r="A206" s="272">
        <v>203</v>
      </c>
      <c r="B206" s="272" t="s">
        <v>4250</v>
      </c>
      <c r="C206" s="272" t="s">
        <v>4504</v>
      </c>
      <c r="D206" s="272" t="s">
        <v>4360</v>
      </c>
      <c r="E206" s="272">
        <v>1000</v>
      </c>
      <c r="F206" s="272"/>
    </row>
    <row r="207" spans="1:6">
      <c r="A207" s="272">
        <v>204</v>
      </c>
      <c r="B207" s="272" t="s">
        <v>4250</v>
      </c>
      <c r="C207" s="272" t="s">
        <v>4505</v>
      </c>
      <c r="D207" s="272" t="s">
        <v>4469</v>
      </c>
      <c r="E207" s="272">
        <v>1000</v>
      </c>
      <c r="F207" s="272"/>
    </row>
    <row r="208" spans="1:6">
      <c r="A208" s="272">
        <v>205</v>
      </c>
      <c r="B208" s="272" t="s">
        <v>4250</v>
      </c>
      <c r="C208" s="272" t="s">
        <v>4506</v>
      </c>
      <c r="D208" s="272" t="s">
        <v>4357</v>
      </c>
      <c r="E208" s="272">
        <v>1000</v>
      </c>
      <c r="F208" s="272"/>
    </row>
    <row r="209" spans="1:6">
      <c r="A209" s="272">
        <v>206</v>
      </c>
      <c r="B209" s="272" t="s">
        <v>4250</v>
      </c>
      <c r="C209" s="272" t="s">
        <v>4507</v>
      </c>
      <c r="D209" s="272" t="s">
        <v>4471</v>
      </c>
      <c r="E209" s="272">
        <v>1000</v>
      </c>
      <c r="F209" s="272"/>
    </row>
    <row r="210" spans="1:6">
      <c r="A210" s="272">
        <v>207</v>
      </c>
      <c r="B210" s="272" t="s">
        <v>4250</v>
      </c>
      <c r="C210" s="272" t="s">
        <v>4508</v>
      </c>
      <c r="D210" s="272" t="s">
        <v>4472</v>
      </c>
      <c r="E210" s="272">
        <v>1000</v>
      </c>
      <c r="F210" s="272"/>
    </row>
    <row r="211" spans="1:6">
      <c r="A211" s="272">
        <v>208</v>
      </c>
      <c r="B211" s="272" t="s">
        <v>4250</v>
      </c>
      <c r="C211" s="272" t="s">
        <v>4509</v>
      </c>
      <c r="D211" s="272" t="s">
        <v>4470</v>
      </c>
      <c r="E211" s="272">
        <v>583</v>
      </c>
      <c r="F211" s="272"/>
    </row>
    <row r="212" spans="1:6">
      <c r="A212" s="272">
        <v>209</v>
      </c>
      <c r="B212" s="272" t="s">
        <v>4250</v>
      </c>
      <c r="C212" s="272" t="s">
        <v>4510</v>
      </c>
      <c r="D212" s="272" t="s">
        <v>4362</v>
      </c>
      <c r="E212" s="272">
        <v>1000</v>
      </c>
      <c r="F212" s="272"/>
    </row>
    <row r="213" spans="1:6">
      <c r="A213" s="272">
        <v>210</v>
      </c>
      <c r="B213" s="272" t="s">
        <v>4250</v>
      </c>
      <c r="C213" s="272" t="s">
        <v>4511</v>
      </c>
      <c r="D213" s="272" t="s">
        <v>4305</v>
      </c>
      <c r="E213" s="272">
        <v>1000</v>
      </c>
      <c r="F213" s="272"/>
    </row>
    <row r="214" spans="1:6">
      <c r="A214" s="272">
        <v>211</v>
      </c>
      <c r="B214" s="272" t="s">
        <v>4250</v>
      </c>
      <c r="C214" s="272" t="s">
        <v>4512</v>
      </c>
      <c r="D214" s="272" t="s">
        <v>4305</v>
      </c>
      <c r="E214" s="272">
        <v>1000</v>
      </c>
      <c r="F214" s="272"/>
    </row>
    <row r="215" spans="1:6">
      <c r="A215" s="272">
        <v>212</v>
      </c>
      <c r="B215" s="272" t="s">
        <v>4250</v>
      </c>
      <c r="C215" s="272" t="s">
        <v>4513</v>
      </c>
      <c r="D215" s="272" t="s">
        <v>4305</v>
      </c>
      <c r="E215" s="272">
        <v>1000</v>
      </c>
      <c r="F215" s="272"/>
    </row>
    <row r="216" spans="1:6">
      <c r="A216" s="272">
        <v>213</v>
      </c>
      <c r="B216" s="272" t="s">
        <v>4250</v>
      </c>
      <c r="C216" s="272" t="s">
        <v>4514</v>
      </c>
      <c r="D216" s="272" t="s">
        <v>4473</v>
      </c>
      <c r="E216" s="272">
        <v>1000</v>
      </c>
      <c r="F216" s="272"/>
    </row>
    <row r="217" spans="1:6">
      <c r="A217" s="272">
        <v>214</v>
      </c>
      <c r="B217" s="272" t="s">
        <v>4250</v>
      </c>
      <c r="C217" s="272" t="s">
        <v>4515</v>
      </c>
      <c r="D217" s="272" t="s">
        <v>4473</v>
      </c>
      <c r="E217" s="272">
        <v>1000</v>
      </c>
      <c r="F217" s="272"/>
    </row>
    <row r="218" spans="1:6">
      <c r="A218" s="272">
        <v>215</v>
      </c>
      <c r="B218" s="272" t="s">
        <v>4250</v>
      </c>
      <c r="C218" s="272" t="s">
        <v>4516</v>
      </c>
      <c r="D218" s="272" t="s">
        <v>4474</v>
      </c>
      <c r="E218" s="272">
        <v>1000</v>
      </c>
      <c r="F218" s="272"/>
    </row>
    <row r="219" spans="1:6">
      <c r="A219" s="272">
        <v>216</v>
      </c>
      <c r="B219" s="272" t="s">
        <v>4250</v>
      </c>
      <c r="C219" s="272" t="s">
        <v>4517</v>
      </c>
      <c r="D219" s="272" t="s">
        <v>4470</v>
      </c>
      <c r="E219" s="272">
        <v>1000</v>
      </c>
      <c r="F219" s="272"/>
    </row>
    <row r="220" spans="1:6">
      <c r="A220" s="272">
        <v>217</v>
      </c>
      <c r="B220" s="272" t="s">
        <v>4250</v>
      </c>
      <c r="C220" s="272" t="s">
        <v>4518</v>
      </c>
      <c r="D220" s="272" t="s">
        <v>4470</v>
      </c>
      <c r="E220" s="272">
        <v>1000</v>
      </c>
      <c r="F220" s="272"/>
    </row>
    <row r="221" spans="1:6">
      <c r="A221" s="272">
        <v>218</v>
      </c>
      <c r="B221" s="272" t="s">
        <v>4250</v>
      </c>
      <c r="C221" s="272" t="s">
        <v>4519</v>
      </c>
      <c r="D221" s="272" t="s">
        <v>4475</v>
      </c>
      <c r="E221" s="272">
        <v>1000</v>
      </c>
      <c r="F221" s="272"/>
    </row>
    <row r="222" spans="1:6">
      <c r="A222" s="272">
        <v>219</v>
      </c>
      <c r="B222" s="272" t="s">
        <v>4250</v>
      </c>
      <c r="C222" s="272" t="s">
        <v>4520</v>
      </c>
      <c r="D222" s="272" t="s">
        <v>4475</v>
      </c>
      <c r="E222" s="272">
        <v>1000</v>
      </c>
      <c r="F222" s="272"/>
    </row>
    <row r="223" spans="1:6">
      <c r="A223" s="272">
        <v>220</v>
      </c>
      <c r="B223" s="272" t="s">
        <v>4250</v>
      </c>
      <c r="C223" s="272" t="s">
        <v>4521</v>
      </c>
      <c r="D223" s="272" t="s">
        <v>4476</v>
      </c>
      <c r="E223" s="272">
        <v>1000</v>
      </c>
      <c r="F223" s="272"/>
    </row>
    <row r="224" spans="1:6">
      <c r="A224" s="272">
        <v>221</v>
      </c>
      <c r="B224" s="272" t="s">
        <v>4250</v>
      </c>
      <c r="C224" s="272" t="s">
        <v>4522</v>
      </c>
      <c r="D224" s="272" t="s">
        <v>4477</v>
      </c>
      <c r="E224" s="272">
        <v>1000</v>
      </c>
      <c r="F224" s="272"/>
    </row>
    <row r="225" spans="1:6">
      <c r="A225" s="272">
        <v>222</v>
      </c>
      <c r="B225" s="272" t="s">
        <v>4250</v>
      </c>
      <c r="C225" s="272" t="s">
        <v>4538</v>
      </c>
      <c r="D225" s="272" t="s">
        <v>4523</v>
      </c>
      <c r="E225" s="272">
        <v>1000</v>
      </c>
      <c r="F225" s="272"/>
    </row>
    <row r="226" spans="1:6">
      <c r="A226" s="272">
        <v>223</v>
      </c>
      <c r="B226" s="272" t="s">
        <v>4250</v>
      </c>
      <c r="C226" s="272" t="s">
        <v>4539</v>
      </c>
      <c r="D226" s="272" t="s">
        <v>4304</v>
      </c>
      <c r="E226" s="272">
        <v>1000</v>
      </c>
      <c r="F226" s="272"/>
    </row>
    <row r="227" spans="1:6">
      <c r="A227" s="272">
        <v>224</v>
      </c>
      <c r="B227" s="272" t="s">
        <v>4250</v>
      </c>
      <c r="C227" s="272" t="s">
        <v>4540</v>
      </c>
      <c r="D227" s="272" t="s">
        <v>4524</v>
      </c>
      <c r="E227" s="272">
        <v>1000</v>
      </c>
      <c r="F227" s="272"/>
    </row>
    <row r="228" spans="1:6">
      <c r="A228" s="272">
        <v>225</v>
      </c>
      <c r="B228" s="272" t="s">
        <v>4250</v>
      </c>
      <c r="C228" s="272" t="s">
        <v>4541</v>
      </c>
      <c r="D228" s="272" t="s">
        <v>4525</v>
      </c>
      <c r="E228" s="272">
        <v>1000</v>
      </c>
      <c r="F228" s="272"/>
    </row>
    <row r="229" spans="1:6">
      <c r="A229" s="272">
        <v>226</v>
      </c>
      <c r="B229" s="272" t="s">
        <v>4250</v>
      </c>
      <c r="C229" s="272" t="s">
        <v>4542</v>
      </c>
      <c r="D229" s="272" t="s">
        <v>4526</v>
      </c>
      <c r="E229" s="272">
        <v>1000</v>
      </c>
      <c r="F229" s="272"/>
    </row>
    <row r="230" spans="1:6">
      <c r="A230" s="272">
        <v>227</v>
      </c>
      <c r="B230" s="272" t="s">
        <v>4250</v>
      </c>
      <c r="C230" s="272" t="s">
        <v>4543</v>
      </c>
      <c r="D230" s="272" t="s">
        <v>4527</v>
      </c>
      <c r="E230" s="272">
        <v>1000</v>
      </c>
      <c r="F230" s="272"/>
    </row>
    <row r="231" spans="1:6">
      <c r="A231" s="272">
        <v>228</v>
      </c>
      <c r="B231" s="272" t="s">
        <v>4250</v>
      </c>
      <c r="C231" s="272" t="s">
        <v>4544</v>
      </c>
      <c r="D231" s="272" t="s">
        <v>4528</v>
      </c>
      <c r="E231" s="272">
        <v>1000</v>
      </c>
      <c r="F231" s="272"/>
    </row>
    <row r="232" spans="1:6">
      <c r="A232" s="272">
        <v>229</v>
      </c>
      <c r="B232" s="272" t="s">
        <v>4250</v>
      </c>
      <c r="C232" s="272" t="s">
        <v>4347</v>
      </c>
      <c r="D232" s="272" t="s">
        <v>4529</v>
      </c>
      <c r="E232" s="272">
        <v>1000</v>
      </c>
      <c r="F232" s="272"/>
    </row>
    <row r="233" spans="1:6">
      <c r="A233" s="272">
        <v>230</v>
      </c>
      <c r="B233" s="272" t="s">
        <v>4250</v>
      </c>
      <c r="C233" s="272" t="s">
        <v>4545</v>
      </c>
      <c r="D233" s="272" t="s">
        <v>4527</v>
      </c>
      <c r="E233" s="272">
        <v>1000</v>
      </c>
      <c r="F233" s="272"/>
    </row>
    <row r="234" spans="1:6">
      <c r="A234" s="272">
        <v>231</v>
      </c>
      <c r="B234" s="272" t="s">
        <v>4250</v>
      </c>
      <c r="C234" s="272" t="s">
        <v>4546</v>
      </c>
      <c r="D234" s="272" t="s">
        <v>4529</v>
      </c>
      <c r="E234" s="272">
        <v>1000</v>
      </c>
      <c r="F234" s="272"/>
    </row>
    <row r="235" spans="1:6">
      <c r="A235" s="272">
        <v>232</v>
      </c>
      <c r="B235" s="272" t="s">
        <v>4250</v>
      </c>
      <c r="C235" s="272" t="s">
        <v>4547</v>
      </c>
      <c r="D235" s="272" t="s">
        <v>4529</v>
      </c>
      <c r="E235" s="272">
        <v>1000</v>
      </c>
      <c r="F235" s="272"/>
    </row>
    <row r="236" spans="1:6">
      <c r="A236" s="272">
        <v>233</v>
      </c>
      <c r="B236" s="272" t="s">
        <v>4250</v>
      </c>
      <c r="C236" s="272" t="s">
        <v>4548</v>
      </c>
      <c r="D236" s="272" t="s">
        <v>4528</v>
      </c>
      <c r="E236" s="272">
        <v>1000</v>
      </c>
      <c r="F236" s="272"/>
    </row>
    <row r="237" spans="1:6">
      <c r="A237" s="272">
        <v>234</v>
      </c>
      <c r="B237" s="272" t="s">
        <v>4250</v>
      </c>
      <c r="C237" s="272" t="s">
        <v>4549</v>
      </c>
      <c r="D237" s="272" t="s">
        <v>4528</v>
      </c>
      <c r="E237" s="272">
        <v>1000</v>
      </c>
      <c r="F237" s="272"/>
    </row>
    <row r="238" spans="1:6">
      <c r="A238" s="272">
        <v>235</v>
      </c>
      <c r="B238" s="272" t="s">
        <v>4250</v>
      </c>
      <c r="C238" s="272" t="s">
        <v>4550</v>
      </c>
      <c r="D238" s="272" t="s">
        <v>4530</v>
      </c>
      <c r="E238" s="272">
        <v>1000</v>
      </c>
      <c r="F238" s="272"/>
    </row>
    <row r="239" spans="1:6">
      <c r="A239" s="272">
        <v>236</v>
      </c>
      <c r="B239" s="272" t="s">
        <v>4250</v>
      </c>
      <c r="C239" s="272" t="s">
        <v>4551</v>
      </c>
      <c r="D239" s="272" t="s">
        <v>4528</v>
      </c>
      <c r="E239" s="272">
        <v>1000</v>
      </c>
      <c r="F239" s="272"/>
    </row>
    <row r="240" spans="1:6">
      <c r="A240" s="272">
        <v>237</v>
      </c>
      <c r="B240" s="272" t="s">
        <v>4250</v>
      </c>
      <c r="C240" s="272" t="s">
        <v>4552</v>
      </c>
      <c r="D240" s="272" t="s">
        <v>4528</v>
      </c>
      <c r="E240" s="272">
        <v>1000</v>
      </c>
      <c r="F240" s="272"/>
    </row>
    <row r="241" spans="1:6">
      <c r="A241" s="272">
        <v>238</v>
      </c>
      <c r="B241" s="272" t="s">
        <v>4250</v>
      </c>
      <c r="C241" s="272" t="s">
        <v>4553</v>
      </c>
      <c r="D241" s="272" t="s">
        <v>4530</v>
      </c>
      <c r="E241" s="272">
        <v>1000</v>
      </c>
      <c r="F241" s="272"/>
    </row>
    <row r="242" spans="1:6">
      <c r="A242" s="272">
        <v>239</v>
      </c>
      <c r="B242" s="272" t="s">
        <v>4250</v>
      </c>
      <c r="C242" s="272" t="s">
        <v>4554</v>
      </c>
      <c r="D242" s="272" t="s">
        <v>4528</v>
      </c>
      <c r="E242" s="272">
        <v>1000</v>
      </c>
      <c r="F242" s="272"/>
    </row>
    <row r="243" spans="1:6">
      <c r="A243" s="272">
        <v>240</v>
      </c>
      <c r="B243" s="272" t="s">
        <v>4250</v>
      </c>
      <c r="C243" s="272" t="s">
        <v>4555</v>
      </c>
      <c r="D243" s="272" t="s">
        <v>4528</v>
      </c>
      <c r="E243" s="272">
        <v>1000</v>
      </c>
      <c r="F243" s="272"/>
    </row>
    <row r="244" spans="1:6">
      <c r="A244" s="272">
        <v>241</v>
      </c>
      <c r="B244" s="272" t="s">
        <v>4250</v>
      </c>
      <c r="C244" s="272" t="s">
        <v>4556</v>
      </c>
      <c r="D244" s="272" t="s">
        <v>4530</v>
      </c>
      <c r="E244" s="272">
        <v>1000</v>
      </c>
      <c r="F244" s="272"/>
    </row>
    <row r="245" spans="1:6">
      <c r="A245" s="272">
        <v>242</v>
      </c>
      <c r="B245" s="272" t="s">
        <v>4250</v>
      </c>
      <c r="C245" s="272" t="s">
        <v>4557</v>
      </c>
      <c r="D245" s="272" t="s">
        <v>4531</v>
      </c>
      <c r="E245" s="272">
        <v>1000</v>
      </c>
      <c r="F245" s="272"/>
    </row>
    <row r="246" spans="1:6">
      <c r="A246" s="272">
        <v>243</v>
      </c>
      <c r="B246" s="272" t="s">
        <v>4250</v>
      </c>
      <c r="C246" s="272" t="s">
        <v>1362</v>
      </c>
      <c r="D246" s="272" t="s">
        <v>4532</v>
      </c>
      <c r="E246" s="272">
        <v>1000</v>
      </c>
      <c r="F246" s="272"/>
    </row>
    <row r="247" spans="1:6">
      <c r="A247" s="272">
        <v>244</v>
      </c>
      <c r="B247" s="272" t="s">
        <v>4250</v>
      </c>
      <c r="C247" s="272" t="s">
        <v>4558</v>
      </c>
      <c r="D247" s="272" t="s">
        <v>4357</v>
      </c>
      <c r="E247" s="272">
        <v>1000</v>
      </c>
      <c r="F247" s="272"/>
    </row>
    <row r="248" spans="1:6">
      <c r="A248" s="272">
        <v>245</v>
      </c>
      <c r="B248" s="272" t="s">
        <v>4250</v>
      </c>
      <c r="C248" s="272" t="s">
        <v>4559</v>
      </c>
      <c r="D248" s="272" t="s">
        <v>4357</v>
      </c>
      <c r="E248" s="272">
        <v>1000</v>
      </c>
      <c r="F248" s="272"/>
    </row>
    <row r="249" spans="1:6">
      <c r="A249" s="272">
        <v>246</v>
      </c>
      <c r="B249" s="272" t="s">
        <v>4250</v>
      </c>
      <c r="C249" s="272" t="s">
        <v>4560</v>
      </c>
      <c r="D249" s="272" t="s">
        <v>4533</v>
      </c>
      <c r="E249" s="272">
        <v>1000</v>
      </c>
      <c r="F249" s="272"/>
    </row>
    <row r="250" spans="1:6">
      <c r="A250" s="272">
        <v>247</v>
      </c>
      <c r="B250" s="272" t="s">
        <v>4250</v>
      </c>
      <c r="C250" s="272" t="s">
        <v>4561</v>
      </c>
      <c r="D250" s="272" t="s">
        <v>4357</v>
      </c>
      <c r="E250" s="272">
        <v>1000</v>
      </c>
      <c r="F250" s="272"/>
    </row>
    <row r="251" spans="1:6">
      <c r="A251" s="272">
        <v>248</v>
      </c>
      <c r="B251" s="272" t="s">
        <v>4250</v>
      </c>
      <c r="C251" s="272" t="s">
        <v>4562</v>
      </c>
      <c r="D251" s="272" t="s">
        <v>4304</v>
      </c>
      <c r="E251" s="272">
        <v>1000</v>
      </c>
      <c r="F251" s="272"/>
    </row>
    <row r="252" spans="1:6">
      <c r="A252" s="272">
        <v>249</v>
      </c>
      <c r="B252" s="272" t="s">
        <v>4250</v>
      </c>
      <c r="C252" s="272" t="s">
        <v>4563</v>
      </c>
      <c r="D252" s="272" t="s">
        <v>4469</v>
      </c>
      <c r="E252" s="272">
        <v>917</v>
      </c>
      <c r="F252" s="272"/>
    </row>
    <row r="253" spans="1:6">
      <c r="A253" s="272">
        <v>250</v>
      </c>
      <c r="B253" s="272" t="s">
        <v>4250</v>
      </c>
      <c r="C253" s="272" t="s">
        <v>4564</v>
      </c>
      <c r="D253" s="272" t="s">
        <v>4360</v>
      </c>
      <c r="E253" s="272">
        <v>1000</v>
      </c>
      <c r="F253" s="272"/>
    </row>
    <row r="254" spans="1:6">
      <c r="A254" s="272">
        <v>251</v>
      </c>
      <c r="B254" s="272" t="s">
        <v>4250</v>
      </c>
      <c r="C254" s="272" t="s">
        <v>4565</v>
      </c>
      <c r="D254" s="272" t="s">
        <v>4360</v>
      </c>
      <c r="E254" s="272">
        <v>1000</v>
      </c>
      <c r="F254" s="272"/>
    </row>
    <row r="255" spans="1:6">
      <c r="A255" s="272">
        <v>252</v>
      </c>
      <c r="B255" s="272" t="s">
        <v>4250</v>
      </c>
      <c r="C255" s="272" t="s">
        <v>4566</v>
      </c>
      <c r="D255" s="272" t="s">
        <v>4305</v>
      </c>
      <c r="E255" s="272">
        <v>1000</v>
      </c>
      <c r="F255" s="272"/>
    </row>
    <row r="256" spans="1:6">
      <c r="A256" s="272">
        <v>253</v>
      </c>
      <c r="B256" s="272" t="s">
        <v>4250</v>
      </c>
      <c r="C256" s="272" t="s">
        <v>4567</v>
      </c>
      <c r="D256" s="272" t="s">
        <v>4360</v>
      </c>
      <c r="E256" s="272">
        <v>1000</v>
      </c>
      <c r="F256" s="272"/>
    </row>
    <row r="257" spans="1:6">
      <c r="A257" s="272">
        <v>254</v>
      </c>
      <c r="B257" s="272" t="s">
        <v>4250</v>
      </c>
      <c r="C257" s="272" t="s">
        <v>4568</v>
      </c>
      <c r="D257" s="272" t="s">
        <v>4532</v>
      </c>
      <c r="E257" s="272">
        <v>1000</v>
      </c>
      <c r="F257" s="272"/>
    </row>
    <row r="258" spans="1:6">
      <c r="A258" s="272">
        <v>255</v>
      </c>
      <c r="B258" s="272" t="s">
        <v>4250</v>
      </c>
      <c r="C258" s="272" t="s">
        <v>4569</v>
      </c>
      <c r="D258" s="272" t="s">
        <v>4534</v>
      </c>
      <c r="E258" s="272">
        <v>1000</v>
      </c>
      <c r="F258" s="272"/>
    </row>
    <row r="259" spans="1:6">
      <c r="A259" s="272">
        <v>256</v>
      </c>
      <c r="B259" s="272" t="s">
        <v>4250</v>
      </c>
      <c r="C259" s="272" t="s">
        <v>4570</v>
      </c>
      <c r="D259" s="272" t="s">
        <v>4304</v>
      </c>
      <c r="E259" s="272">
        <v>1000</v>
      </c>
      <c r="F259" s="272"/>
    </row>
    <row r="260" spans="1:6">
      <c r="A260" s="272">
        <v>257</v>
      </c>
      <c r="B260" s="272" t="s">
        <v>4250</v>
      </c>
      <c r="C260" s="272" t="s">
        <v>4571</v>
      </c>
      <c r="D260" s="272" t="s">
        <v>4305</v>
      </c>
      <c r="E260" s="272">
        <v>1000</v>
      </c>
      <c r="F260" s="272"/>
    </row>
    <row r="261" spans="1:6">
      <c r="A261" s="272">
        <v>258</v>
      </c>
      <c r="B261" s="272" t="s">
        <v>4250</v>
      </c>
      <c r="C261" s="272" t="s">
        <v>4572</v>
      </c>
      <c r="D261" s="272" t="s">
        <v>4534</v>
      </c>
      <c r="E261" s="272">
        <v>1000</v>
      </c>
      <c r="F261" s="272"/>
    </row>
    <row r="262" spans="1:6">
      <c r="A262" s="272">
        <v>259</v>
      </c>
      <c r="B262" s="272" t="s">
        <v>4250</v>
      </c>
      <c r="C262" s="272" t="s">
        <v>4573</v>
      </c>
      <c r="D262" s="272" t="s">
        <v>4535</v>
      </c>
      <c r="E262" s="272">
        <v>1000</v>
      </c>
      <c r="F262" s="272"/>
    </row>
    <row r="263" spans="1:6">
      <c r="A263" s="272">
        <v>260</v>
      </c>
      <c r="B263" s="272" t="s">
        <v>4250</v>
      </c>
      <c r="C263" s="272" t="s">
        <v>4574</v>
      </c>
      <c r="D263" s="272" t="s">
        <v>4470</v>
      </c>
      <c r="E263" s="272">
        <v>1000</v>
      </c>
      <c r="F263" s="272"/>
    </row>
    <row r="264" spans="1:6">
      <c r="A264" s="272">
        <v>261</v>
      </c>
      <c r="B264" s="272" t="s">
        <v>4250</v>
      </c>
      <c r="C264" s="272" t="s">
        <v>2010</v>
      </c>
      <c r="D264" s="272" t="s">
        <v>4305</v>
      </c>
      <c r="E264" s="272">
        <v>1000</v>
      </c>
      <c r="F264" s="272"/>
    </row>
    <row r="265" spans="1:6">
      <c r="A265" s="272">
        <v>262</v>
      </c>
      <c r="B265" s="272" t="s">
        <v>4250</v>
      </c>
      <c r="C265" s="272" t="s">
        <v>4575</v>
      </c>
      <c r="D265" s="272" t="s">
        <v>4305</v>
      </c>
      <c r="E265" s="272">
        <v>1000</v>
      </c>
      <c r="F265" s="272"/>
    </row>
    <row r="266" spans="1:6">
      <c r="A266" s="272">
        <v>263</v>
      </c>
      <c r="B266" s="272" t="s">
        <v>4250</v>
      </c>
      <c r="C266" s="272" t="s">
        <v>4576</v>
      </c>
      <c r="D266" s="272" t="s">
        <v>4536</v>
      </c>
      <c r="E266" s="272">
        <v>1000</v>
      </c>
      <c r="F266" s="272"/>
    </row>
    <row r="267" spans="1:6">
      <c r="A267" s="272">
        <v>264</v>
      </c>
      <c r="B267" s="272" t="s">
        <v>4250</v>
      </c>
      <c r="C267" s="272" t="s">
        <v>4577</v>
      </c>
      <c r="D267" s="272" t="s">
        <v>4537</v>
      </c>
      <c r="E267" s="272">
        <v>1000</v>
      </c>
      <c r="F267" s="272"/>
    </row>
    <row r="268" spans="1:6">
      <c r="A268" s="272">
        <v>265</v>
      </c>
      <c r="B268" s="272" t="s">
        <v>4250</v>
      </c>
      <c r="C268" s="272" t="s">
        <v>4578</v>
      </c>
      <c r="D268" s="272" t="s">
        <v>4537</v>
      </c>
      <c r="E268" s="272">
        <v>1000</v>
      </c>
      <c r="F268" s="272"/>
    </row>
    <row r="269" spans="1:6">
      <c r="A269" s="272">
        <v>266</v>
      </c>
      <c r="B269" s="272" t="s">
        <v>4250</v>
      </c>
      <c r="C269" s="272" t="s">
        <v>4579</v>
      </c>
      <c r="D269" s="272" t="s">
        <v>4360</v>
      </c>
      <c r="E269" s="272">
        <v>1000</v>
      </c>
      <c r="F269" s="272"/>
    </row>
    <row r="270" spans="1:6">
      <c r="A270" s="272">
        <v>267</v>
      </c>
      <c r="B270" s="272" t="s">
        <v>4250</v>
      </c>
      <c r="C270" s="272" t="s">
        <v>4582</v>
      </c>
      <c r="D270" s="272" t="s">
        <v>4360</v>
      </c>
      <c r="E270" s="272">
        <v>1000</v>
      </c>
      <c r="F270" s="272"/>
    </row>
    <row r="271" spans="1:6">
      <c r="A271" s="272">
        <v>268</v>
      </c>
      <c r="B271" s="272" t="s">
        <v>4250</v>
      </c>
      <c r="C271" s="272" t="s">
        <v>4583</v>
      </c>
      <c r="D271" s="272" t="s">
        <v>4580</v>
      </c>
      <c r="E271" s="272">
        <v>1000</v>
      </c>
      <c r="F271" s="272"/>
    </row>
    <row r="272" spans="1:6">
      <c r="A272" s="272">
        <v>269</v>
      </c>
      <c r="B272" s="272" t="s">
        <v>4250</v>
      </c>
      <c r="C272" s="272" t="s">
        <v>4584</v>
      </c>
      <c r="D272" s="272" t="s">
        <v>4531</v>
      </c>
      <c r="E272" s="272">
        <v>1000</v>
      </c>
      <c r="F272" s="272"/>
    </row>
    <row r="273" spans="1:6">
      <c r="A273" s="272">
        <v>270</v>
      </c>
      <c r="B273" s="272" t="s">
        <v>4250</v>
      </c>
      <c r="C273" s="272" t="s">
        <v>4585</v>
      </c>
      <c r="D273" s="272" t="s">
        <v>4581</v>
      </c>
      <c r="E273" s="272">
        <v>1000</v>
      </c>
      <c r="F273" s="272"/>
    </row>
    <row r="274" spans="1:6">
      <c r="A274" s="272">
        <v>271</v>
      </c>
      <c r="B274" s="272" t="s">
        <v>4250</v>
      </c>
      <c r="C274" s="272" t="s">
        <v>4586</v>
      </c>
      <c r="D274" s="272" t="s">
        <v>4531</v>
      </c>
      <c r="E274" s="272">
        <v>1000</v>
      </c>
      <c r="F274" s="272"/>
    </row>
    <row r="275" spans="1:6">
      <c r="A275" s="272">
        <v>272</v>
      </c>
      <c r="B275" s="272" t="s">
        <v>4250</v>
      </c>
      <c r="C275" s="272" t="s">
        <v>4587</v>
      </c>
      <c r="D275" s="272" t="s">
        <v>4360</v>
      </c>
      <c r="E275" s="272">
        <v>1000</v>
      </c>
      <c r="F275" s="272"/>
    </row>
    <row r="276" spans="1:6">
      <c r="A276" s="272">
        <v>273</v>
      </c>
      <c r="B276" s="272" t="s">
        <v>4250</v>
      </c>
      <c r="C276" s="272" t="s">
        <v>4588</v>
      </c>
      <c r="D276" s="272" t="s">
        <v>4360</v>
      </c>
      <c r="E276" s="272">
        <v>1000</v>
      </c>
      <c r="F276" s="272"/>
    </row>
    <row r="277" spans="1:6">
      <c r="A277" s="272">
        <v>274</v>
      </c>
      <c r="B277" s="272" t="s">
        <v>4250</v>
      </c>
      <c r="C277" s="272" t="s">
        <v>4589</v>
      </c>
      <c r="D277" s="272" t="s">
        <v>4356</v>
      </c>
      <c r="E277" s="272">
        <v>1000</v>
      </c>
      <c r="F277" s="272"/>
    </row>
    <row r="278" spans="1:6">
      <c r="A278" s="272">
        <v>275</v>
      </c>
      <c r="B278" s="272" t="s">
        <v>4250</v>
      </c>
      <c r="C278" s="272" t="s">
        <v>4590</v>
      </c>
      <c r="D278" s="272" t="s">
        <v>4360</v>
      </c>
      <c r="E278" s="272">
        <v>1000</v>
      </c>
      <c r="F278" s="272"/>
    </row>
    <row r="279" spans="1:6">
      <c r="A279" s="272">
        <v>276</v>
      </c>
      <c r="B279" s="272" t="s">
        <v>4250</v>
      </c>
      <c r="C279" s="272" t="s">
        <v>4591</v>
      </c>
      <c r="D279" s="272" t="s">
        <v>4592</v>
      </c>
      <c r="E279" s="272">
        <v>1000</v>
      </c>
      <c r="F279" s="272"/>
    </row>
    <row r="280" spans="1:6">
      <c r="A280" s="272">
        <v>277</v>
      </c>
      <c r="B280" s="272" t="s">
        <v>4250</v>
      </c>
      <c r="C280" s="272" t="s">
        <v>4593</v>
      </c>
      <c r="D280" s="272" t="s">
        <v>4305</v>
      </c>
      <c r="E280" s="272">
        <v>1000</v>
      </c>
      <c r="F280" s="272"/>
    </row>
    <row r="281" spans="1:6">
      <c r="A281" s="272">
        <v>278</v>
      </c>
      <c r="B281" s="272" t="s">
        <v>4250</v>
      </c>
      <c r="C281" s="272" t="s">
        <v>4594</v>
      </c>
      <c r="D281" s="272" t="s">
        <v>4532</v>
      </c>
      <c r="E281" s="272">
        <v>1000</v>
      </c>
      <c r="F281" s="272"/>
    </row>
    <row r="282" spans="1:6">
      <c r="A282" s="272">
        <v>279</v>
      </c>
      <c r="B282" s="272" t="s">
        <v>4250</v>
      </c>
      <c r="C282" s="272" t="s">
        <v>4595</v>
      </c>
      <c r="D282" s="272" t="s">
        <v>4473</v>
      </c>
      <c r="E282" s="272">
        <v>1000</v>
      </c>
      <c r="F282" s="272"/>
    </row>
    <row r="283" spans="1:6">
      <c r="A283" s="272">
        <v>280</v>
      </c>
      <c r="B283" s="272" t="s">
        <v>4250</v>
      </c>
      <c r="C283" s="272" t="s">
        <v>4596</v>
      </c>
      <c r="D283" s="272" t="s">
        <v>4531</v>
      </c>
      <c r="E283" s="272">
        <v>1000</v>
      </c>
      <c r="F283" s="272"/>
    </row>
    <row r="284" spans="1:6">
      <c r="A284" s="272">
        <v>281</v>
      </c>
      <c r="B284" s="272" t="s">
        <v>4250</v>
      </c>
      <c r="C284" s="272" t="s">
        <v>4597</v>
      </c>
      <c r="D284" s="272" t="s">
        <v>4360</v>
      </c>
      <c r="E284" s="272">
        <v>1000</v>
      </c>
      <c r="F284" s="272"/>
    </row>
    <row r="285" spans="1:6">
      <c r="A285" s="272">
        <v>282</v>
      </c>
      <c r="B285" s="272" t="s">
        <v>4250</v>
      </c>
      <c r="C285" s="272" t="s">
        <v>4598</v>
      </c>
      <c r="D285" s="272" t="s">
        <v>4360</v>
      </c>
      <c r="E285" s="272">
        <v>1000</v>
      </c>
      <c r="F285" s="272"/>
    </row>
    <row r="286" spans="1:6">
      <c r="A286" s="272">
        <v>283</v>
      </c>
      <c r="B286" s="272" t="s">
        <v>4250</v>
      </c>
      <c r="C286" s="272" t="s">
        <v>4599</v>
      </c>
      <c r="D286" s="272" t="s">
        <v>4360</v>
      </c>
      <c r="E286" s="272">
        <v>1000</v>
      </c>
      <c r="F286" s="272"/>
    </row>
    <row r="287" spans="1:6">
      <c r="A287" s="272">
        <v>284</v>
      </c>
      <c r="B287" s="272" t="s">
        <v>4250</v>
      </c>
      <c r="C287" s="272" t="s">
        <v>4600</v>
      </c>
      <c r="D287" s="272" t="s">
        <v>4362</v>
      </c>
      <c r="E287" s="272">
        <v>1000</v>
      </c>
      <c r="F287" s="272"/>
    </row>
    <row r="288" spans="1:6">
      <c r="A288" s="272">
        <v>285</v>
      </c>
      <c r="B288" s="272" t="s">
        <v>4250</v>
      </c>
      <c r="C288" s="272" t="s">
        <v>4601</v>
      </c>
      <c r="D288" s="272" t="s">
        <v>4357</v>
      </c>
      <c r="E288" s="272">
        <v>1000</v>
      </c>
      <c r="F288" s="272"/>
    </row>
    <row r="289" spans="1:6">
      <c r="A289" s="272">
        <v>286</v>
      </c>
      <c r="B289" s="272" t="s">
        <v>4250</v>
      </c>
      <c r="C289" s="272" t="s">
        <v>4602</v>
      </c>
      <c r="D289" s="272" t="s">
        <v>4357</v>
      </c>
      <c r="E289" s="272">
        <v>1000</v>
      </c>
      <c r="F289" s="272"/>
    </row>
    <row r="290" spans="1:6">
      <c r="A290" s="272">
        <v>287</v>
      </c>
      <c r="B290" s="272" t="s">
        <v>4250</v>
      </c>
      <c r="C290" s="272" t="s">
        <v>4603</v>
      </c>
      <c r="D290" s="272" t="s">
        <v>4357</v>
      </c>
      <c r="E290" s="272">
        <v>1000</v>
      </c>
      <c r="F290" s="272"/>
    </row>
    <row r="291" spans="1:6">
      <c r="A291" s="272">
        <v>288</v>
      </c>
      <c r="B291" s="272" t="s">
        <v>4250</v>
      </c>
      <c r="C291" s="272" t="s">
        <v>4604</v>
      </c>
      <c r="D291" s="272" t="s">
        <v>4531</v>
      </c>
      <c r="E291" s="272">
        <v>1000</v>
      </c>
      <c r="F291" s="272"/>
    </row>
    <row r="292" spans="1:6">
      <c r="A292" s="272">
        <v>289</v>
      </c>
      <c r="B292" s="272" t="s">
        <v>4250</v>
      </c>
      <c r="C292" s="272" t="s">
        <v>4605</v>
      </c>
      <c r="D292" s="272" t="s">
        <v>4357</v>
      </c>
      <c r="E292" s="272">
        <v>1000</v>
      </c>
      <c r="F292" s="272"/>
    </row>
    <row r="293" spans="1:6">
      <c r="A293" s="272">
        <v>290</v>
      </c>
      <c r="B293" s="272" t="s">
        <v>4250</v>
      </c>
      <c r="C293" s="272" t="s">
        <v>4606</v>
      </c>
      <c r="D293" s="272" t="s">
        <v>4357</v>
      </c>
      <c r="E293" s="272">
        <v>1000</v>
      </c>
      <c r="F293" s="272"/>
    </row>
    <row r="294" spans="1:6">
      <c r="A294" s="272">
        <v>291</v>
      </c>
      <c r="B294" s="272" t="s">
        <v>4250</v>
      </c>
      <c r="C294" s="272" t="s">
        <v>4607</v>
      </c>
      <c r="D294" s="272" t="s">
        <v>4305</v>
      </c>
      <c r="E294" s="272">
        <v>1000</v>
      </c>
      <c r="F294" s="272"/>
    </row>
    <row r="295" spans="1:6">
      <c r="A295" s="272">
        <v>292</v>
      </c>
      <c r="B295" s="272" t="s">
        <v>4250</v>
      </c>
      <c r="C295" s="272" t="s">
        <v>4608</v>
      </c>
      <c r="D295" s="272" t="s">
        <v>4476</v>
      </c>
      <c r="E295" s="272">
        <v>1000</v>
      </c>
      <c r="F295" s="272"/>
    </row>
    <row r="296" spans="1:6">
      <c r="A296" s="272">
        <v>293</v>
      </c>
      <c r="B296" s="272" t="s">
        <v>4250</v>
      </c>
      <c r="C296" s="272" t="s">
        <v>4609</v>
      </c>
      <c r="D296" s="272" t="s">
        <v>4303</v>
      </c>
      <c r="E296" s="272">
        <v>1000</v>
      </c>
      <c r="F296" s="272"/>
    </row>
    <row r="297" spans="1:6">
      <c r="A297" s="272">
        <v>294</v>
      </c>
      <c r="B297" s="272" t="s">
        <v>4250</v>
      </c>
      <c r="C297" s="272" t="s">
        <v>4610</v>
      </c>
      <c r="D297" s="272" t="s">
        <v>4383</v>
      </c>
      <c r="E297" s="272">
        <v>1000</v>
      </c>
      <c r="F297" s="272"/>
    </row>
    <row r="298" spans="1:6">
      <c r="A298" s="272">
        <v>295</v>
      </c>
      <c r="B298" s="272" t="s">
        <v>4250</v>
      </c>
      <c r="C298" s="272" t="s">
        <v>4611</v>
      </c>
      <c r="D298" s="272" t="s">
        <v>4304</v>
      </c>
      <c r="E298" s="272">
        <v>1000</v>
      </c>
      <c r="F298" s="272"/>
    </row>
    <row r="299" spans="1:6">
      <c r="A299" s="272">
        <v>296</v>
      </c>
      <c r="B299" s="272" t="s">
        <v>4250</v>
      </c>
      <c r="C299" s="272" t="s">
        <v>4612</v>
      </c>
      <c r="D299" s="272" t="s">
        <v>4303</v>
      </c>
      <c r="E299" s="272">
        <v>1000</v>
      </c>
      <c r="F299" s="272"/>
    </row>
    <row r="300" spans="1:6">
      <c r="A300" s="272">
        <v>297</v>
      </c>
      <c r="B300" s="272" t="s">
        <v>4250</v>
      </c>
      <c r="C300" s="272" t="s">
        <v>4613</v>
      </c>
      <c r="D300" s="272" t="s">
        <v>4360</v>
      </c>
      <c r="E300" s="272">
        <v>1000</v>
      </c>
      <c r="F300" s="272"/>
    </row>
    <row r="301" spans="1:6">
      <c r="A301" s="272">
        <v>298</v>
      </c>
      <c r="B301" s="272" t="s">
        <v>4250</v>
      </c>
      <c r="C301" s="272" t="s">
        <v>4614</v>
      </c>
      <c r="D301" s="272" t="s">
        <v>4304</v>
      </c>
      <c r="E301" s="272">
        <v>1000</v>
      </c>
      <c r="F301" s="272"/>
    </row>
    <row r="302" spans="1:6">
      <c r="A302" s="272">
        <v>299</v>
      </c>
      <c r="B302" s="272" t="s">
        <v>4250</v>
      </c>
      <c r="C302" s="272" t="s">
        <v>4616</v>
      </c>
      <c r="D302" s="272" t="s">
        <v>4304</v>
      </c>
      <c r="E302" s="272">
        <v>1000</v>
      </c>
      <c r="F302" s="272"/>
    </row>
    <row r="303" spans="1:6">
      <c r="A303" s="272">
        <v>300</v>
      </c>
      <c r="B303" s="272" t="s">
        <v>4250</v>
      </c>
      <c r="C303" s="272" t="s">
        <v>4617</v>
      </c>
      <c r="D303" s="272" t="s">
        <v>4305</v>
      </c>
      <c r="E303" s="272">
        <v>1000</v>
      </c>
      <c r="F303" s="272"/>
    </row>
    <row r="304" spans="1:6">
      <c r="A304" s="272">
        <v>301</v>
      </c>
      <c r="B304" s="272" t="s">
        <v>4250</v>
      </c>
      <c r="C304" s="272" t="s">
        <v>4618</v>
      </c>
      <c r="D304" s="272" t="s">
        <v>4304</v>
      </c>
      <c r="E304" s="272">
        <v>1000</v>
      </c>
      <c r="F304" s="272"/>
    </row>
    <row r="305" spans="1:6">
      <c r="A305" s="272">
        <v>302</v>
      </c>
      <c r="B305" s="272" t="s">
        <v>4250</v>
      </c>
      <c r="C305" s="272" t="s">
        <v>4619</v>
      </c>
      <c r="D305" s="272" t="s">
        <v>4305</v>
      </c>
      <c r="E305" s="272">
        <v>1000</v>
      </c>
      <c r="F305" s="272"/>
    </row>
    <row r="306" spans="1:6">
      <c r="A306" s="272">
        <v>303</v>
      </c>
      <c r="B306" s="272" t="s">
        <v>4250</v>
      </c>
      <c r="C306" s="272" t="s">
        <v>4620</v>
      </c>
      <c r="D306" s="272" t="s">
        <v>4383</v>
      </c>
      <c r="E306" s="272">
        <v>1000</v>
      </c>
      <c r="F306" s="272"/>
    </row>
    <row r="307" spans="1:6">
      <c r="A307" s="272">
        <v>304</v>
      </c>
      <c r="B307" s="272" t="s">
        <v>4250</v>
      </c>
      <c r="C307" s="272" t="s">
        <v>4621</v>
      </c>
      <c r="D307" s="272" t="s">
        <v>4360</v>
      </c>
      <c r="E307" s="272">
        <v>1000</v>
      </c>
      <c r="F307" s="272"/>
    </row>
    <row r="308" spans="1:6">
      <c r="A308" s="272">
        <v>305</v>
      </c>
      <c r="B308" s="272" t="s">
        <v>4250</v>
      </c>
      <c r="C308" s="272" t="s">
        <v>4622</v>
      </c>
      <c r="D308" s="272" t="s">
        <v>4466</v>
      </c>
      <c r="E308" s="272">
        <v>1000</v>
      </c>
      <c r="F308" s="272"/>
    </row>
    <row r="309" spans="1:6">
      <c r="A309" s="272">
        <v>306</v>
      </c>
      <c r="B309" s="272" t="s">
        <v>4250</v>
      </c>
      <c r="C309" s="272" t="s">
        <v>4623</v>
      </c>
      <c r="D309" s="272" t="s">
        <v>4304</v>
      </c>
      <c r="E309" s="272">
        <v>1000</v>
      </c>
      <c r="F309" s="272"/>
    </row>
    <row r="310" spans="1:6">
      <c r="A310" s="272">
        <v>307</v>
      </c>
      <c r="B310" s="272" t="s">
        <v>4250</v>
      </c>
      <c r="C310" s="272" t="s">
        <v>4624</v>
      </c>
      <c r="D310" s="272" t="s">
        <v>4531</v>
      </c>
      <c r="E310" s="272">
        <v>1000</v>
      </c>
      <c r="F310" s="272"/>
    </row>
    <row r="311" spans="1:6">
      <c r="A311" s="272">
        <v>308</v>
      </c>
      <c r="B311" s="272" t="s">
        <v>4250</v>
      </c>
      <c r="C311" s="272" t="s">
        <v>4625</v>
      </c>
      <c r="D311" s="272" t="s">
        <v>4615</v>
      </c>
      <c r="E311" s="272">
        <v>1000</v>
      </c>
      <c r="F311" s="272"/>
    </row>
    <row r="312" spans="1:6">
      <c r="A312" s="272">
        <v>309</v>
      </c>
      <c r="B312" s="272" t="s">
        <v>4250</v>
      </c>
      <c r="C312" s="272" t="s">
        <v>4626</v>
      </c>
      <c r="D312" s="272" t="s">
        <v>4415</v>
      </c>
      <c r="E312" s="272">
        <v>1000</v>
      </c>
      <c r="F312" s="272"/>
    </row>
    <row r="313" spans="1:6">
      <c r="A313" s="272">
        <v>310</v>
      </c>
      <c r="B313" s="272" t="s">
        <v>4250</v>
      </c>
      <c r="C313" s="272" t="s">
        <v>4627</v>
      </c>
      <c r="D313" s="272" t="s">
        <v>4305</v>
      </c>
      <c r="E313" s="272">
        <v>1000</v>
      </c>
      <c r="F313" s="272"/>
    </row>
    <row r="314" spans="1:6">
      <c r="A314" s="272">
        <v>311</v>
      </c>
      <c r="B314" s="272" t="s">
        <v>4250</v>
      </c>
      <c r="C314" s="272" t="s">
        <v>4628</v>
      </c>
      <c r="D314" s="272" t="s">
        <v>4384</v>
      </c>
      <c r="E314" s="272">
        <v>1000</v>
      </c>
      <c r="F314" s="272"/>
    </row>
    <row r="315" spans="1:6">
      <c r="A315" s="272">
        <v>312</v>
      </c>
      <c r="B315" s="272" t="s">
        <v>4250</v>
      </c>
      <c r="C315" s="272" t="s">
        <v>4637</v>
      </c>
      <c r="D315" s="272" t="s">
        <v>4305</v>
      </c>
      <c r="E315" s="272">
        <v>1000</v>
      </c>
      <c r="F315" s="272"/>
    </row>
    <row r="316" spans="1:6">
      <c r="A316" s="272">
        <v>313</v>
      </c>
      <c r="B316" s="272" t="s">
        <v>4250</v>
      </c>
      <c r="C316" s="272" t="s">
        <v>4638</v>
      </c>
      <c r="D316" s="272" t="s">
        <v>4278</v>
      </c>
      <c r="E316" s="272">
        <v>1000</v>
      </c>
      <c r="F316" s="272"/>
    </row>
    <row r="317" spans="1:6">
      <c r="A317" s="272">
        <v>314</v>
      </c>
      <c r="B317" s="272" t="s">
        <v>4250</v>
      </c>
      <c r="C317" s="272" t="s">
        <v>4639</v>
      </c>
      <c r="D317" s="272" t="s">
        <v>4263</v>
      </c>
      <c r="E317" s="272">
        <v>1000</v>
      </c>
      <c r="F317" s="272"/>
    </row>
    <row r="318" spans="1:6">
      <c r="A318" s="272">
        <v>315</v>
      </c>
      <c r="B318" s="272" t="s">
        <v>4250</v>
      </c>
      <c r="C318" s="272" t="s">
        <v>4640</v>
      </c>
      <c r="D318" s="272" t="s">
        <v>4263</v>
      </c>
      <c r="E318" s="272">
        <v>1000</v>
      </c>
      <c r="F318" s="272"/>
    </row>
    <row r="319" spans="1:6">
      <c r="A319" s="272">
        <v>316</v>
      </c>
      <c r="B319" s="272" t="s">
        <v>4250</v>
      </c>
      <c r="C319" s="272" t="s">
        <v>4641</v>
      </c>
      <c r="D319" s="272" t="s">
        <v>4263</v>
      </c>
      <c r="E319" s="272">
        <v>1000</v>
      </c>
      <c r="F319" s="272"/>
    </row>
    <row r="320" spans="1:6">
      <c r="A320" s="272">
        <v>317</v>
      </c>
      <c r="B320" s="272" t="s">
        <v>4250</v>
      </c>
      <c r="C320" s="272" t="s">
        <v>4642</v>
      </c>
      <c r="D320" s="272" t="s">
        <v>4263</v>
      </c>
      <c r="E320" s="272">
        <v>1000</v>
      </c>
      <c r="F320" s="272"/>
    </row>
    <row r="321" spans="1:6">
      <c r="A321" s="272">
        <v>318</v>
      </c>
      <c r="B321" s="272" t="s">
        <v>4250</v>
      </c>
      <c r="C321" s="272" t="s">
        <v>4643</v>
      </c>
      <c r="D321" s="272" t="s">
        <v>4263</v>
      </c>
      <c r="E321" s="272">
        <v>1000</v>
      </c>
      <c r="F321" s="272"/>
    </row>
    <row r="322" spans="1:6">
      <c r="A322" s="272">
        <v>319</v>
      </c>
      <c r="B322" s="272" t="s">
        <v>4250</v>
      </c>
      <c r="C322" s="272" t="s">
        <v>4644</v>
      </c>
      <c r="D322" s="272" t="s">
        <v>4263</v>
      </c>
      <c r="E322" s="272">
        <v>1000</v>
      </c>
      <c r="F322" s="272"/>
    </row>
    <row r="323" spans="1:6">
      <c r="A323" s="272">
        <v>320</v>
      </c>
      <c r="B323" s="272" t="s">
        <v>4250</v>
      </c>
      <c r="C323" s="272" t="s">
        <v>4645</v>
      </c>
      <c r="D323" s="272" t="s">
        <v>4278</v>
      </c>
      <c r="E323" s="272">
        <v>1000</v>
      </c>
      <c r="F323" s="272"/>
    </row>
    <row r="324" spans="1:6">
      <c r="A324" s="272">
        <v>321</v>
      </c>
      <c r="B324" s="272" t="s">
        <v>4250</v>
      </c>
      <c r="C324" s="272" t="s">
        <v>4646</v>
      </c>
      <c r="D324" s="272" t="s">
        <v>4305</v>
      </c>
      <c r="E324" s="272">
        <v>1000</v>
      </c>
      <c r="F324" s="272"/>
    </row>
    <row r="325" spans="1:6">
      <c r="A325" s="272">
        <v>322</v>
      </c>
      <c r="B325" s="272" t="s">
        <v>4250</v>
      </c>
      <c r="C325" s="272" t="s">
        <v>4647</v>
      </c>
      <c r="D325" s="272" t="s">
        <v>4629</v>
      </c>
      <c r="E325" s="272">
        <v>1000</v>
      </c>
      <c r="F325" s="272"/>
    </row>
    <row r="326" spans="1:6">
      <c r="A326" s="272">
        <v>323</v>
      </c>
      <c r="B326" s="272" t="s">
        <v>4250</v>
      </c>
      <c r="C326" s="272" t="s">
        <v>4648</v>
      </c>
      <c r="D326" s="272" t="s">
        <v>4630</v>
      </c>
      <c r="E326" s="272">
        <v>1000</v>
      </c>
      <c r="F326" s="272"/>
    </row>
    <row r="327" spans="1:6">
      <c r="A327" s="272">
        <v>324</v>
      </c>
      <c r="B327" s="272" t="s">
        <v>4250</v>
      </c>
      <c r="C327" s="272" t="s">
        <v>4649</v>
      </c>
      <c r="D327" s="272" t="s">
        <v>4630</v>
      </c>
      <c r="E327" s="272">
        <v>1000</v>
      </c>
      <c r="F327" s="272"/>
    </row>
    <row r="328" spans="1:6">
      <c r="A328" s="272">
        <v>325</v>
      </c>
      <c r="B328" s="272" t="s">
        <v>4250</v>
      </c>
      <c r="C328" s="272" t="s">
        <v>4650</v>
      </c>
      <c r="D328" s="272" t="s">
        <v>4630</v>
      </c>
      <c r="E328" s="272">
        <v>1000</v>
      </c>
      <c r="F328" s="272"/>
    </row>
    <row r="329" spans="1:6">
      <c r="A329" s="272">
        <v>326</v>
      </c>
      <c r="B329" s="272" t="s">
        <v>4250</v>
      </c>
      <c r="C329" s="272" t="s">
        <v>4651</v>
      </c>
      <c r="D329" s="272" t="s">
        <v>4631</v>
      </c>
      <c r="E329" s="272">
        <v>1000</v>
      </c>
      <c r="F329" s="272"/>
    </row>
    <row r="330" spans="1:6">
      <c r="A330" s="272">
        <v>327</v>
      </c>
      <c r="B330" s="272" t="s">
        <v>4250</v>
      </c>
      <c r="C330" s="272" t="s">
        <v>4652</v>
      </c>
      <c r="D330" s="272" t="s">
        <v>4632</v>
      </c>
      <c r="E330" s="272">
        <v>1000</v>
      </c>
      <c r="F330" s="272"/>
    </row>
    <row r="331" spans="1:6">
      <c r="A331" s="272">
        <v>328</v>
      </c>
      <c r="B331" s="272" t="s">
        <v>4250</v>
      </c>
      <c r="C331" s="272" t="s">
        <v>4653</v>
      </c>
      <c r="D331" s="272" t="s">
        <v>4632</v>
      </c>
      <c r="E331" s="272">
        <v>1000</v>
      </c>
      <c r="F331" s="272"/>
    </row>
    <row r="332" spans="1:6">
      <c r="A332" s="272">
        <v>329</v>
      </c>
      <c r="B332" s="272" t="s">
        <v>4250</v>
      </c>
      <c r="C332" s="272" t="s">
        <v>4654</v>
      </c>
      <c r="D332" s="272" t="s">
        <v>4466</v>
      </c>
      <c r="E332" s="272">
        <v>1000</v>
      </c>
      <c r="F332" s="272"/>
    </row>
    <row r="333" spans="1:6">
      <c r="A333" s="272">
        <v>330</v>
      </c>
      <c r="B333" s="272" t="s">
        <v>4250</v>
      </c>
      <c r="C333" s="272" t="s">
        <v>4655</v>
      </c>
      <c r="D333" s="272" t="s">
        <v>4305</v>
      </c>
      <c r="E333" s="272">
        <v>1000</v>
      </c>
      <c r="F333" s="272"/>
    </row>
    <row r="334" spans="1:6">
      <c r="A334" s="272">
        <v>331</v>
      </c>
      <c r="B334" s="272" t="s">
        <v>4250</v>
      </c>
      <c r="C334" s="272" t="s">
        <v>4656</v>
      </c>
      <c r="D334" s="272" t="s">
        <v>4633</v>
      </c>
      <c r="E334" s="272">
        <v>1000</v>
      </c>
      <c r="F334" s="272"/>
    </row>
    <row r="335" spans="1:6">
      <c r="A335" s="272">
        <v>332</v>
      </c>
      <c r="B335" s="272" t="s">
        <v>4250</v>
      </c>
      <c r="C335" s="272" t="s">
        <v>4657</v>
      </c>
      <c r="D335" s="272" t="s">
        <v>4633</v>
      </c>
      <c r="E335" s="272">
        <v>1000</v>
      </c>
      <c r="F335" s="272"/>
    </row>
    <row r="336" spans="1:6">
      <c r="A336" s="272">
        <v>333</v>
      </c>
      <c r="B336" s="272" t="s">
        <v>4250</v>
      </c>
      <c r="C336" s="272" t="s">
        <v>4658</v>
      </c>
      <c r="D336" s="272" t="s">
        <v>4263</v>
      </c>
      <c r="E336" s="272">
        <v>250</v>
      </c>
      <c r="F336" s="272"/>
    </row>
    <row r="337" spans="1:6">
      <c r="A337" s="272">
        <v>334</v>
      </c>
      <c r="B337" s="272" t="s">
        <v>4250</v>
      </c>
      <c r="C337" s="272" t="s">
        <v>4659</v>
      </c>
      <c r="D337" s="272" t="s">
        <v>4263</v>
      </c>
      <c r="E337" s="272">
        <v>1000</v>
      </c>
      <c r="F337" s="272"/>
    </row>
    <row r="338" spans="1:6">
      <c r="A338" s="272">
        <v>335</v>
      </c>
      <c r="B338" s="272" t="s">
        <v>4250</v>
      </c>
      <c r="C338" s="272" t="s">
        <v>4660</v>
      </c>
      <c r="D338" s="272" t="s">
        <v>4263</v>
      </c>
      <c r="E338" s="272">
        <v>1000</v>
      </c>
      <c r="F338" s="272"/>
    </row>
    <row r="339" spans="1:6">
      <c r="A339" s="272">
        <v>336</v>
      </c>
      <c r="B339" s="272" t="s">
        <v>4250</v>
      </c>
      <c r="C339" s="272" t="s">
        <v>4661</v>
      </c>
      <c r="D339" s="272" t="s">
        <v>4278</v>
      </c>
      <c r="E339" s="272">
        <v>1000</v>
      </c>
      <c r="F339" s="272"/>
    </row>
    <row r="340" spans="1:6">
      <c r="A340" s="272">
        <v>337</v>
      </c>
      <c r="B340" s="272" t="s">
        <v>4250</v>
      </c>
      <c r="C340" s="272" t="s">
        <v>4662</v>
      </c>
      <c r="D340" s="272" t="s">
        <v>4278</v>
      </c>
      <c r="E340" s="272">
        <v>1000</v>
      </c>
      <c r="F340" s="272"/>
    </row>
    <row r="341" spans="1:6">
      <c r="A341" s="272">
        <v>338</v>
      </c>
      <c r="B341" s="272" t="s">
        <v>4250</v>
      </c>
      <c r="C341" s="272" t="s">
        <v>4663</v>
      </c>
      <c r="D341" s="272" t="s">
        <v>4303</v>
      </c>
      <c r="E341" s="272">
        <v>1000</v>
      </c>
      <c r="F341" s="272"/>
    </row>
    <row r="342" spans="1:6">
      <c r="A342" s="272">
        <v>339</v>
      </c>
      <c r="B342" s="272" t="s">
        <v>4250</v>
      </c>
      <c r="C342" s="272" t="s">
        <v>4664</v>
      </c>
      <c r="D342" s="272" t="s">
        <v>4263</v>
      </c>
      <c r="E342" s="272">
        <v>1000</v>
      </c>
      <c r="F342" s="272"/>
    </row>
    <row r="343" spans="1:6">
      <c r="A343" s="272">
        <v>340</v>
      </c>
      <c r="B343" s="272" t="s">
        <v>4250</v>
      </c>
      <c r="C343" s="272" t="s">
        <v>4665</v>
      </c>
      <c r="D343" s="272" t="s">
        <v>4263</v>
      </c>
      <c r="E343" s="272">
        <v>1000</v>
      </c>
      <c r="F343" s="272"/>
    </row>
    <row r="344" spans="1:6">
      <c r="A344" s="272">
        <v>341</v>
      </c>
      <c r="B344" s="272" t="s">
        <v>4250</v>
      </c>
      <c r="C344" s="272" t="s">
        <v>4666</v>
      </c>
      <c r="D344" s="272" t="s">
        <v>4360</v>
      </c>
      <c r="E344" s="272">
        <v>1000</v>
      </c>
      <c r="F344" s="272"/>
    </row>
    <row r="345" spans="1:6">
      <c r="A345" s="272">
        <v>342</v>
      </c>
      <c r="B345" s="272" t="s">
        <v>4250</v>
      </c>
      <c r="C345" s="272" t="s">
        <v>4667</v>
      </c>
      <c r="D345" s="272" t="s">
        <v>4360</v>
      </c>
      <c r="E345" s="272">
        <v>1000</v>
      </c>
      <c r="F345" s="272"/>
    </row>
    <row r="346" spans="1:6">
      <c r="A346" s="272">
        <v>343</v>
      </c>
      <c r="B346" s="272" t="s">
        <v>4250</v>
      </c>
      <c r="C346" s="272" t="s">
        <v>4668</v>
      </c>
      <c r="D346" s="272" t="s">
        <v>4531</v>
      </c>
      <c r="E346" s="272">
        <v>1000</v>
      </c>
      <c r="F346" s="272"/>
    </row>
    <row r="347" spans="1:6">
      <c r="A347" s="272">
        <v>344</v>
      </c>
      <c r="B347" s="272" t="s">
        <v>4250</v>
      </c>
      <c r="C347" s="272" t="s">
        <v>4669</v>
      </c>
      <c r="D347" s="272" t="s">
        <v>4360</v>
      </c>
      <c r="E347" s="272">
        <v>1000</v>
      </c>
      <c r="F347" s="272"/>
    </row>
    <row r="348" spans="1:6">
      <c r="A348" s="272">
        <v>345</v>
      </c>
      <c r="B348" s="272" t="s">
        <v>4250</v>
      </c>
      <c r="C348" s="272" t="s">
        <v>4670</v>
      </c>
      <c r="D348" s="272" t="s">
        <v>4531</v>
      </c>
      <c r="E348" s="272">
        <v>1000</v>
      </c>
      <c r="F348" s="272"/>
    </row>
    <row r="349" spans="1:6">
      <c r="A349" s="272">
        <v>346</v>
      </c>
      <c r="B349" s="272" t="s">
        <v>4250</v>
      </c>
      <c r="C349" s="272" t="s">
        <v>4671</v>
      </c>
      <c r="D349" s="272" t="s">
        <v>4362</v>
      </c>
      <c r="E349" s="272">
        <v>1000</v>
      </c>
      <c r="F349" s="272"/>
    </row>
    <row r="350" spans="1:6" ht="28.8">
      <c r="A350" s="272">
        <v>347</v>
      </c>
      <c r="B350" s="272" t="s">
        <v>4250</v>
      </c>
      <c r="C350" s="272" t="s">
        <v>4672</v>
      </c>
      <c r="D350" s="273" t="s">
        <v>4634</v>
      </c>
      <c r="E350" s="272">
        <v>1000</v>
      </c>
      <c r="F350" s="272"/>
    </row>
    <row r="351" spans="1:6">
      <c r="A351" s="272">
        <v>348</v>
      </c>
      <c r="B351" s="272" t="s">
        <v>4250</v>
      </c>
      <c r="C351" s="272" t="s">
        <v>4673</v>
      </c>
      <c r="D351" s="272" t="s">
        <v>4383</v>
      </c>
      <c r="E351" s="272">
        <v>1000</v>
      </c>
      <c r="F351" s="272"/>
    </row>
    <row r="352" spans="1:6">
      <c r="A352" s="272">
        <v>349</v>
      </c>
      <c r="B352" s="272" t="s">
        <v>4250</v>
      </c>
      <c r="C352" s="272" t="s">
        <v>4674</v>
      </c>
      <c r="D352" s="272" t="s">
        <v>4466</v>
      </c>
      <c r="E352" s="272">
        <v>1000</v>
      </c>
      <c r="F352" s="272"/>
    </row>
    <row r="353" spans="1:6">
      <c r="A353" s="272">
        <v>350</v>
      </c>
      <c r="B353" s="272" t="s">
        <v>4250</v>
      </c>
      <c r="C353" s="272" t="s">
        <v>4675</v>
      </c>
      <c r="D353" s="272" t="s">
        <v>4305</v>
      </c>
      <c r="E353" s="272">
        <v>917</v>
      </c>
      <c r="F353" s="272"/>
    </row>
    <row r="354" spans="1:6">
      <c r="A354" s="272">
        <v>351</v>
      </c>
      <c r="B354" s="272" t="s">
        <v>4250</v>
      </c>
      <c r="C354" s="272" t="s">
        <v>4676</v>
      </c>
      <c r="D354" s="272" t="s">
        <v>4305</v>
      </c>
      <c r="E354" s="272">
        <v>1000</v>
      </c>
      <c r="F354" s="272"/>
    </row>
    <row r="355" spans="1:6">
      <c r="A355" s="272">
        <v>352</v>
      </c>
      <c r="B355" s="272" t="s">
        <v>4250</v>
      </c>
      <c r="C355" s="272" t="s">
        <v>4677</v>
      </c>
      <c r="D355" s="272" t="s">
        <v>4477</v>
      </c>
      <c r="E355" s="272">
        <v>1000</v>
      </c>
      <c r="F355" s="272"/>
    </row>
    <row r="356" spans="1:6">
      <c r="A356" s="272">
        <v>353</v>
      </c>
      <c r="B356" s="272" t="s">
        <v>4250</v>
      </c>
      <c r="C356" s="272" t="s">
        <v>4678</v>
      </c>
      <c r="D356" s="272" t="s">
        <v>4531</v>
      </c>
      <c r="E356" s="272">
        <v>1000</v>
      </c>
      <c r="F356" s="272"/>
    </row>
    <row r="357" spans="1:6">
      <c r="A357" s="272">
        <v>354</v>
      </c>
      <c r="B357" s="272" t="s">
        <v>4250</v>
      </c>
      <c r="C357" s="272" t="s">
        <v>4679</v>
      </c>
      <c r="D357" s="272" t="s">
        <v>4635</v>
      </c>
      <c r="E357" s="272">
        <v>1000</v>
      </c>
      <c r="F357" s="272"/>
    </row>
    <row r="358" spans="1:6">
      <c r="A358" s="272">
        <v>355</v>
      </c>
      <c r="B358" s="272" t="s">
        <v>4250</v>
      </c>
      <c r="C358" s="272" t="s">
        <v>4680</v>
      </c>
      <c r="D358" s="272" t="s">
        <v>4636</v>
      </c>
      <c r="E358" s="272">
        <v>1000</v>
      </c>
      <c r="F358" s="272"/>
    </row>
    <row r="359" spans="1:6">
      <c r="A359" s="272">
        <v>356</v>
      </c>
      <c r="B359" s="272" t="s">
        <v>4250</v>
      </c>
      <c r="C359" s="272" t="s">
        <v>4681</v>
      </c>
      <c r="D359" s="272" t="s">
        <v>4636</v>
      </c>
      <c r="E359" s="272">
        <v>1000</v>
      </c>
      <c r="F359" s="272"/>
    </row>
    <row r="360" spans="1:6">
      <c r="A360" s="272">
        <v>357</v>
      </c>
      <c r="B360" s="272" t="s">
        <v>4250</v>
      </c>
      <c r="C360" s="272" t="s">
        <v>4687</v>
      </c>
      <c r="D360" s="272" t="s">
        <v>4682</v>
      </c>
      <c r="E360" s="272">
        <v>1000</v>
      </c>
      <c r="F360" s="272"/>
    </row>
    <row r="361" spans="1:6">
      <c r="A361" s="272">
        <v>358</v>
      </c>
      <c r="B361" s="272" t="s">
        <v>4250</v>
      </c>
      <c r="C361" s="272" t="s">
        <v>4688</v>
      </c>
      <c r="D361" s="272" t="s">
        <v>4528</v>
      </c>
      <c r="E361" s="272">
        <v>1000</v>
      </c>
      <c r="F361" s="272"/>
    </row>
    <row r="362" spans="1:6">
      <c r="A362" s="272">
        <v>359</v>
      </c>
      <c r="B362" s="272" t="s">
        <v>4250</v>
      </c>
      <c r="C362" s="272" t="s">
        <v>4689</v>
      </c>
      <c r="D362" s="272" t="s">
        <v>4682</v>
      </c>
      <c r="E362" s="272">
        <v>1000</v>
      </c>
      <c r="F362" s="272"/>
    </row>
    <row r="363" spans="1:6">
      <c r="A363" s="272">
        <v>360</v>
      </c>
      <c r="B363" s="272" t="s">
        <v>4250</v>
      </c>
      <c r="C363" s="272" t="s">
        <v>4690</v>
      </c>
      <c r="D363" s="272" t="s">
        <v>4683</v>
      </c>
      <c r="E363" s="272">
        <v>833</v>
      </c>
      <c r="F363" s="272"/>
    </row>
    <row r="364" spans="1:6">
      <c r="A364" s="272">
        <v>361</v>
      </c>
      <c r="B364" s="272" t="s">
        <v>4250</v>
      </c>
      <c r="C364" s="272" t="s">
        <v>4691</v>
      </c>
      <c r="D364" s="272" t="s">
        <v>4357</v>
      </c>
      <c r="E364" s="272">
        <v>1000</v>
      </c>
      <c r="F364" s="272"/>
    </row>
    <row r="365" spans="1:6">
      <c r="A365" s="272">
        <v>362</v>
      </c>
      <c r="B365" s="272" t="s">
        <v>4250</v>
      </c>
      <c r="C365" s="272" t="s">
        <v>4692</v>
      </c>
      <c r="D365" s="272" t="s">
        <v>4356</v>
      </c>
      <c r="E365" s="272">
        <v>1000</v>
      </c>
      <c r="F365" s="272"/>
    </row>
    <row r="366" spans="1:6">
      <c r="A366" s="272">
        <v>363</v>
      </c>
      <c r="B366" s="272" t="s">
        <v>4250</v>
      </c>
      <c r="C366" s="272" t="s">
        <v>4693</v>
      </c>
      <c r="D366" s="272" t="s">
        <v>4531</v>
      </c>
      <c r="E366" s="272">
        <v>1000</v>
      </c>
      <c r="F366" s="272"/>
    </row>
    <row r="367" spans="1:6">
      <c r="A367" s="272">
        <v>364</v>
      </c>
      <c r="B367" s="272" t="s">
        <v>4250</v>
      </c>
      <c r="C367" s="272" t="s">
        <v>4694</v>
      </c>
      <c r="D367" s="272" t="s">
        <v>4357</v>
      </c>
      <c r="E367" s="272">
        <v>1000</v>
      </c>
      <c r="F367" s="272"/>
    </row>
    <row r="368" spans="1:6">
      <c r="A368" s="272">
        <v>365</v>
      </c>
      <c r="B368" s="272" t="s">
        <v>4250</v>
      </c>
      <c r="C368" s="272" t="s">
        <v>4695</v>
      </c>
      <c r="D368" s="272" t="s">
        <v>4305</v>
      </c>
      <c r="E368" s="272">
        <v>1000</v>
      </c>
      <c r="F368" s="272"/>
    </row>
    <row r="369" spans="1:6">
      <c r="A369" s="272">
        <v>366</v>
      </c>
      <c r="B369" s="272" t="s">
        <v>4250</v>
      </c>
      <c r="C369" s="272" t="s">
        <v>4696</v>
      </c>
      <c r="D369" s="272" t="s">
        <v>4278</v>
      </c>
      <c r="E369" s="272">
        <v>1000</v>
      </c>
      <c r="F369" s="272"/>
    </row>
    <row r="370" spans="1:6">
      <c r="A370" s="272">
        <v>367</v>
      </c>
      <c r="B370" s="272" t="s">
        <v>4250</v>
      </c>
      <c r="C370" s="272" t="s">
        <v>4697</v>
      </c>
      <c r="D370" s="272" t="s">
        <v>4357</v>
      </c>
      <c r="E370" s="272">
        <v>1000</v>
      </c>
      <c r="F370" s="272"/>
    </row>
    <row r="371" spans="1:6">
      <c r="A371" s="272">
        <v>368</v>
      </c>
      <c r="B371" s="272" t="s">
        <v>4250</v>
      </c>
      <c r="C371" s="272" t="s">
        <v>4698</v>
      </c>
      <c r="D371" s="272" t="s">
        <v>4305</v>
      </c>
      <c r="E371" s="272">
        <v>1000</v>
      </c>
      <c r="F371" s="272"/>
    </row>
    <row r="372" spans="1:6">
      <c r="A372" s="272">
        <v>369</v>
      </c>
      <c r="B372" s="272" t="s">
        <v>4250</v>
      </c>
      <c r="C372" s="272" t="s">
        <v>4699</v>
      </c>
      <c r="D372" s="272" t="s">
        <v>4263</v>
      </c>
      <c r="E372" s="272">
        <v>1000</v>
      </c>
      <c r="F372" s="272"/>
    </row>
    <row r="373" spans="1:6">
      <c r="A373" s="272">
        <v>370</v>
      </c>
      <c r="B373" s="272" t="s">
        <v>4250</v>
      </c>
      <c r="C373" s="272" t="s">
        <v>4700</v>
      </c>
      <c r="D373" s="272" t="s">
        <v>4263</v>
      </c>
      <c r="E373" s="272">
        <v>1000</v>
      </c>
      <c r="F373" s="272"/>
    </row>
    <row r="374" spans="1:6">
      <c r="A374" s="272">
        <v>371</v>
      </c>
      <c r="B374" s="272" t="s">
        <v>4250</v>
      </c>
      <c r="C374" s="272" t="s">
        <v>4701</v>
      </c>
      <c r="D374" s="272" t="s">
        <v>4278</v>
      </c>
      <c r="E374" s="272">
        <v>1000</v>
      </c>
      <c r="F374" s="272"/>
    </row>
    <row r="375" spans="1:6">
      <c r="A375" s="272">
        <v>372</v>
      </c>
      <c r="B375" s="272" t="s">
        <v>4250</v>
      </c>
      <c r="C375" s="272" t="s">
        <v>4702</v>
      </c>
      <c r="D375" s="272" t="s">
        <v>4684</v>
      </c>
      <c r="E375" s="272">
        <v>500</v>
      </c>
      <c r="F375" s="272"/>
    </row>
    <row r="376" spans="1:6">
      <c r="A376" s="272">
        <v>373</v>
      </c>
      <c r="B376" s="272" t="s">
        <v>4250</v>
      </c>
      <c r="C376" s="272" t="s">
        <v>4703</v>
      </c>
      <c r="D376" s="272" t="s">
        <v>4531</v>
      </c>
      <c r="E376" s="272">
        <v>1000</v>
      </c>
      <c r="F376" s="272"/>
    </row>
    <row r="377" spans="1:6">
      <c r="A377" s="272">
        <v>374</v>
      </c>
      <c r="B377" s="272" t="s">
        <v>4250</v>
      </c>
      <c r="C377" s="272" t="s">
        <v>4704</v>
      </c>
      <c r="D377" s="272" t="s">
        <v>4360</v>
      </c>
      <c r="E377" s="272">
        <v>1000</v>
      </c>
      <c r="F377" s="272"/>
    </row>
    <row r="378" spans="1:6">
      <c r="A378" s="272">
        <v>375</v>
      </c>
      <c r="B378" s="272" t="s">
        <v>4250</v>
      </c>
      <c r="C378" s="272" t="s">
        <v>4705</v>
      </c>
      <c r="D378" s="272" t="s">
        <v>4592</v>
      </c>
      <c r="E378" s="272">
        <v>1000</v>
      </c>
      <c r="F378" s="272"/>
    </row>
    <row r="379" spans="1:6">
      <c r="A379" s="272">
        <v>376</v>
      </c>
      <c r="B379" s="272" t="s">
        <v>4250</v>
      </c>
      <c r="C379" s="272" t="s">
        <v>4706</v>
      </c>
      <c r="D379" s="272" t="s">
        <v>4592</v>
      </c>
      <c r="E379" s="272">
        <v>1000</v>
      </c>
      <c r="F379" s="272"/>
    </row>
    <row r="380" spans="1:6">
      <c r="A380" s="272">
        <v>377</v>
      </c>
      <c r="B380" s="272" t="s">
        <v>4250</v>
      </c>
      <c r="C380" s="272" t="s">
        <v>4707</v>
      </c>
      <c r="D380" s="272" t="s">
        <v>4355</v>
      </c>
      <c r="E380" s="272">
        <v>1000</v>
      </c>
      <c r="F380" s="272"/>
    </row>
    <row r="381" spans="1:6">
      <c r="A381" s="272">
        <v>378</v>
      </c>
      <c r="B381" s="272" t="s">
        <v>4250</v>
      </c>
      <c r="C381" s="272" t="s">
        <v>4708</v>
      </c>
      <c r="D381" s="272" t="s">
        <v>4592</v>
      </c>
      <c r="E381" s="272">
        <v>1000</v>
      </c>
      <c r="F381" s="272"/>
    </row>
    <row r="382" spans="1:6">
      <c r="A382" s="272">
        <v>379</v>
      </c>
      <c r="B382" s="272" t="s">
        <v>4250</v>
      </c>
      <c r="C382" s="272" t="s">
        <v>4709</v>
      </c>
      <c r="D382" s="272" t="s">
        <v>4685</v>
      </c>
      <c r="E382" s="272">
        <v>1000</v>
      </c>
      <c r="F382" s="272"/>
    </row>
    <row r="383" spans="1:6">
      <c r="A383" s="272">
        <v>380</v>
      </c>
      <c r="B383" s="272" t="s">
        <v>4250</v>
      </c>
      <c r="C383" s="272" t="s">
        <v>4710</v>
      </c>
      <c r="D383" s="272" t="s">
        <v>4305</v>
      </c>
      <c r="E383" s="272">
        <v>1000</v>
      </c>
      <c r="F383" s="272"/>
    </row>
    <row r="384" spans="1:6">
      <c r="A384" s="272">
        <v>381</v>
      </c>
      <c r="B384" s="272" t="s">
        <v>4250</v>
      </c>
      <c r="C384" s="272" t="s">
        <v>4711</v>
      </c>
      <c r="D384" s="272" t="s">
        <v>4303</v>
      </c>
      <c r="E384" s="272">
        <v>1000</v>
      </c>
      <c r="F384" s="272"/>
    </row>
    <row r="385" spans="1:6">
      <c r="A385" s="272">
        <v>382</v>
      </c>
      <c r="B385" s="272" t="s">
        <v>4250</v>
      </c>
      <c r="C385" s="272" t="s">
        <v>4712</v>
      </c>
      <c r="D385" s="272" t="s">
        <v>4477</v>
      </c>
      <c r="E385" s="272">
        <v>1000</v>
      </c>
      <c r="F385" s="272"/>
    </row>
    <row r="386" spans="1:6">
      <c r="A386" s="272">
        <v>383</v>
      </c>
      <c r="B386" s="272" t="s">
        <v>4250</v>
      </c>
      <c r="C386" s="272" t="s">
        <v>725</v>
      </c>
      <c r="D386" s="272" t="s">
        <v>4305</v>
      </c>
      <c r="E386" s="272">
        <v>1000</v>
      </c>
      <c r="F386" s="272"/>
    </row>
    <row r="387" spans="1:6">
      <c r="A387" s="272">
        <v>384</v>
      </c>
      <c r="B387" s="272" t="s">
        <v>4250</v>
      </c>
      <c r="C387" s="272" t="s">
        <v>4713</v>
      </c>
      <c r="D387" s="272" t="s">
        <v>4304</v>
      </c>
      <c r="E387" s="272">
        <v>1000</v>
      </c>
      <c r="F387" s="272"/>
    </row>
    <row r="388" spans="1:6">
      <c r="A388" s="272">
        <v>385</v>
      </c>
      <c r="B388" s="272" t="s">
        <v>4250</v>
      </c>
      <c r="C388" s="272" t="s">
        <v>4714</v>
      </c>
      <c r="D388" s="272" t="s">
        <v>4305</v>
      </c>
      <c r="E388" s="272">
        <v>1000</v>
      </c>
      <c r="F388" s="272"/>
    </row>
    <row r="389" spans="1:6">
      <c r="A389" s="272">
        <v>386</v>
      </c>
      <c r="B389" s="272" t="s">
        <v>4250</v>
      </c>
      <c r="C389" s="272" t="s">
        <v>4715</v>
      </c>
      <c r="D389" s="272" t="s">
        <v>4304</v>
      </c>
      <c r="E389" s="272">
        <v>1000</v>
      </c>
      <c r="F389" s="272"/>
    </row>
    <row r="390" spans="1:6">
      <c r="A390" s="272">
        <v>387</v>
      </c>
      <c r="B390" s="272" t="s">
        <v>4250</v>
      </c>
      <c r="C390" s="272" t="s">
        <v>4716</v>
      </c>
      <c r="D390" s="272" t="s">
        <v>4592</v>
      </c>
      <c r="E390" s="272">
        <v>1000</v>
      </c>
      <c r="F390" s="272"/>
    </row>
    <row r="391" spans="1:6">
      <c r="A391" s="272">
        <v>388</v>
      </c>
      <c r="B391" s="272" t="s">
        <v>4250</v>
      </c>
      <c r="C391" s="272" t="s">
        <v>4717</v>
      </c>
      <c r="D391" s="272" t="s">
        <v>4263</v>
      </c>
      <c r="E391" s="272">
        <v>1000</v>
      </c>
      <c r="F391" s="272"/>
    </row>
    <row r="392" spans="1:6">
      <c r="A392" s="272">
        <v>389</v>
      </c>
      <c r="B392" s="272" t="s">
        <v>4250</v>
      </c>
      <c r="C392" s="272" t="s">
        <v>4718</v>
      </c>
      <c r="D392" s="272" t="s">
        <v>4263</v>
      </c>
      <c r="E392" s="272">
        <v>1000</v>
      </c>
      <c r="F392" s="272"/>
    </row>
    <row r="393" spans="1:6">
      <c r="A393" s="272">
        <v>390</v>
      </c>
      <c r="B393" s="272" t="s">
        <v>4250</v>
      </c>
      <c r="C393" s="272" t="s">
        <v>4719</v>
      </c>
      <c r="D393" s="272" t="s">
        <v>4684</v>
      </c>
      <c r="E393" s="272">
        <v>1000</v>
      </c>
      <c r="F393" s="272"/>
    </row>
    <row r="394" spans="1:6">
      <c r="A394" s="272">
        <v>391</v>
      </c>
      <c r="B394" s="272" t="s">
        <v>4250</v>
      </c>
      <c r="C394" s="272" t="s">
        <v>4720</v>
      </c>
      <c r="D394" s="272" t="s">
        <v>4360</v>
      </c>
      <c r="E394" s="272">
        <v>1000</v>
      </c>
      <c r="F394" s="272"/>
    </row>
    <row r="395" spans="1:6">
      <c r="A395" s="272">
        <v>392</v>
      </c>
      <c r="B395" s="272" t="s">
        <v>4250</v>
      </c>
      <c r="C395" s="272" t="s">
        <v>4721</v>
      </c>
      <c r="D395" s="272" t="s">
        <v>4384</v>
      </c>
      <c r="E395" s="272">
        <v>1000</v>
      </c>
      <c r="F395" s="272"/>
    </row>
    <row r="396" spans="1:6">
      <c r="A396" s="272">
        <v>393</v>
      </c>
      <c r="B396" s="272" t="s">
        <v>4250</v>
      </c>
      <c r="C396" s="272" t="s">
        <v>4722</v>
      </c>
      <c r="D396" s="272" t="s">
        <v>4384</v>
      </c>
      <c r="E396" s="272">
        <v>1000</v>
      </c>
      <c r="F396" s="272"/>
    </row>
    <row r="397" spans="1:6">
      <c r="A397" s="272">
        <v>394</v>
      </c>
      <c r="B397" s="272" t="s">
        <v>4250</v>
      </c>
      <c r="C397" s="272" t="s">
        <v>4723</v>
      </c>
      <c r="D397" s="272" t="s">
        <v>4360</v>
      </c>
      <c r="E397" s="272">
        <v>1000</v>
      </c>
      <c r="F397" s="272"/>
    </row>
    <row r="398" spans="1:6">
      <c r="A398" s="272">
        <v>395</v>
      </c>
      <c r="B398" s="272" t="s">
        <v>4250</v>
      </c>
      <c r="C398" s="272" t="s">
        <v>4724</v>
      </c>
      <c r="D398" s="272" t="s">
        <v>4356</v>
      </c>
      <c r="E398" s="272">
        <v>1000</v>
      </c>
      <c r="F398" s="272"/>
    </row>
    <row r="399" spans="1:6">
      <c r="A399" s="272">
        <v>396</v>
      </c>
      <c r="B399" s="272" t="s">
        <v>4250</v>
      </c>
      <c r="C399" s="272" t="s">
        <v>4725</v>
      </c>
      <c r="D399" s="272" t="s">
        <v>4304</v>
      </c>
      <c r="E399" s="272">
        <v>1000</v>
      </c>
      <c r="F399" s="272"/>
    </row>
    <row r="400" spans="1:6">
      <c r="A400" s="272">
        <v>397</v>
      </c>
      <c r="B400" s="272" t="s">
        <v>4250</v>
      </c>
      <c r="C400" s="272" t="s">
        <v>4726</v>
      </c>
      <c r="D400" s="272" t="s">
        <v>4360</v>
      </c>
      <c r="E400" s="272">
        <v>1000</v>
      </c>
      <c r="F400" s="272"/>
    </row>
    <row r="401" spans="1:6">
      <c r="A401" s="272">
        <v>398</v>
      </c>
      <c r="B401" s="272" t="s">
        <v>4250</v>
      </c>
      <c r="C401" s="272" t="s">
        <v>4727</v>
      </c>
      <c r="D401" s="272" t="s">
        <v>4360</v>
      </c>
      <c r="E401" s="272">
        <v>1000</v>
      </c>
      <c r="F401" s="272"/>
    </row>
    <row r="402" spans="1:6">
      <c r="A402" s="272">
        <v>399</v>
      </c>
      <c r="B402" s="272" t="s">
        <v>4250</v>
      </c>
      <c r="C402" s="272" t="s">
        <v>4728</v>
      </c>
      <c r="D402" s="272" t="s">
        <v>4531</v>
      </c>
      <c r="E402" s="272">
        <v>1000</v>
      </c>
      <c r="F402" s="272"/>
    </row>
    <row r="403" spans="1:6">
      <c r="A403" s="272">
        <v>400</v>
      </c>
      <c r="B403" s="272" t="s">
        <v>4250</v>
      </c>
      <c r="C403" s="272" t="s">
        <v>4729</v>
      </c>
      <c r="D403" s="272" t="s">
        <v>4305</v>
      </c>
      <c r="E403" s="272">
        <v>1000</v>
      </c>
      <c r="F403" s="272"/>
    </row>
    <row r="404" spans="1:6">
      <c r="A404" s="272">
        <v>401</v>
      </c>
      <c r="B404" s="272" t="s">
        <v>4250</v>
      </c>
      <c r="C404" s="272" t="s">
        <v>4401</v>
      </c>
      <c r="D404" s="272" t="s">
        <v>4686</v>
      </c>
      <c r="E404" s="272">
        <v>1000</v>
      </c>
      <c r="F404" s="272"/>
    </row>
    <row r="405" spans="1:6">
      <c r="A405" s="272">
        <v>402</v>
      </c>
      <c r="B405" s="272" t="s">
        <v>4250</v>
      </c>
      <c r="C405" s="272" t="s">
        <v>4732</v>
      </c>
      <c r="D405" s="272" t="s">
        <v>4686</v>
      </c>
      <c r="E405" s="272">
        <v>1000</v>
      </c>
      <c r="F405" s="272"/>
    </row>
    <row r="406" spans="1:6">
      <c r="A406" s="272">
        <v>403</v>
      </c>
      <c r="B406" s="272" t="s">
        <v>4250</v>
      </c>
      <c r="C406" s="272" t="s">
        <v>4733</v>
      </c>
      <c r="D406" s="272" t="s">
        <v>4356</v>
      </c>
      <c r="E406" s="272">
        <v>1000</v>
      </c>
      <c r="F406" s="272"/>
    </row>
    <row r="407" spans="1:6">
      <c r="A407" s="272">
        <v>404</v>
      </c>
      <c r="B407" s="272" t="s">
        <v>4250</v>
      </c>
      <c r="C407" s="272" t="s">
        <v>4734</v>
      </c>
      <c r="D407" s="272" t="s">
        <v>4531</v>
      </c>
      <c r="E407" s="272">
        <v>750</v>
      </c>
      <c r="F407" s="272"/>
    </row>
    <row r="408" spans="1:6">
      <c r="A408" s="272">
        <v>405</v>
      </c>
      <c r="B408" s="272" t="s">
        <v>4250</v>
      </c>
      <c r="C408" s="272" t="s">
        <v>4735</v>
      </c>
      <c r="D408" s="272" t="s">
        <v>4263</v>
      </c>
      <c r="E408" s="272">
        <v>1000</v>
      </c>
      <c r="F408" s="272"/>
    </row>
    <row r="409" spans="1:6">
      <c r="A409" s="272">
        <v>406</v>
      </c>
      <c r="B409" s="272" t="s">
        <v>4250</v>
      </c>
      <c r="C409" s="272" t="s">
        <v>4736</v>
      </c>
      <c r="D409" s="272" t="s">
        <v>4278</v>
      </c>
      <c r="E409" s="272">
        <v>1000</v>
      </c>
      <c r="F409" s="272"/>
    </row>
    <row r="410" spans="1:6">
      <c r="A410" s="272">
        <v>407</v>
      </c>
      <c r="B410" s="272" t="s">
        <v>4250</v>
      </c>
      <c r="C410" s="272" t="s">
        <v>4737</v>
      </c>
      <c r="D410" s="272" t="s">
        <v>4278</v>
      </c>
      <c r="E410" s="272">
        <v>1000</v>
      </c>
      <c r="F410" s="272"/>
    </row>
    <row r="411" spans="1:6">
      <c r="A411" s="272">
        <v>408</v>
      </c>
      <c r="B411" s="272" t="s">
        <v>4250</v>
      </c>
      <c r="C411" s="272" t="s">
        <v>4738</v>
      </c>
      <c r="D411" s="272" t="s">
        <v>4630</v>
      </c>
      <c r="E411" s="272">
        <v>1000</v>
      </c>
      <c r="F411" s="272"/>
    </row>
    <row r="412" spans="1:6">
      <c r="A412" s="272">
        <v>409</v>
      </c>
      <c r="B412" s="272" t="s">
        <v>4250</v>
      </c>
      <c r="C412" s="272" t="s">
        <v>4739</v>
      </c>
      <c r="D412" s="272" t="s">
        <v>4533</v>
      </c>
      <c r="E412" s="272">
        <v>1000</v>
      </c>
      <c r="F412" s="272"/>
    </row>
    <row r="413" spans="1:6">
      <c r="A413" s="272">
        <v>410</v>
      </c>
      <c r="B413" s="272" t="s">
        <v>4250</v>
      </c>
      <c r="C413" s="272" t="s">
        <v>4740</v>
      </c>
      <c r="D413" s="272" t="s">
        <v>4615</v>
      </c>
      <c r="E413" s="272">
        <v>1000</v>
      </c>
      <c r="F413" s="272"/>
    </row>
    <row r="414" spans="1:6">
      <c r="A414" s="272">
        <v>411</v>
      </c>
      <c r="B414" s="272" t="s">
        <v>4250</v>
      </c>
      <c r="C414" s="272" t="s">
        <v>4741</v>
      </c>
      <c r="D414" s="272" t="s">
        <v>4535</v>
      </c>
      <c r="E414" s="272">
        <v>1000</v>
      </c>
      <c r="F414" s="272"/>
    </row>
    <row r="415" spans="1:6">
      <c r="A415" s="272">
        <v>412</v>
      </c>
      <c r="B415" s="272" t="s">
        <v>4250</v>
      </c>
      <c r="C415" s="272" t="s">
        <v>4742</v>
      </c>
      <c r="D415" s="272" t="s">
        <v>4730</v>
      </c>
      <c r="E415" s="272">
        <v>1000</v>
      </c>
      <c r="F415" s="272"/>
    </row>
    <row r="416" spans="1:6">
      <c r="A416" s="272">
        <v>413</v>
      </c>
      <c r="B416" s="272" t="s">
        <v>4250</v>
      </c>
      <c r="C416" s="272" t="s">
        <v>4743</v>
      </c>
      <c r="D416" s="272" t="s">
        <v>4357</v>
      </c>
      <c r="E416" s="272">
        <v>1000</v>
      </c>
      <c r="F416" s="272"/>
    </row>
    <row r="417" spans="1:6">
      <c r="A417" s="272">
        <v>414</v>
      </c>
      <c r="B417" s="272" t="s">
        <v>4250</v>
      </c>
      <c r="C417" s="272" t="s">
        <v>4744</v>
      </c>
      <c r="D417" s="272" t="s">
        <v>4357</v>
      </c>
      <c r="E417" s="272">
        <v>1000</v>
      </c>
      <c r="F417" s="272"/>
    </row>
    <row r="418" spans="1:6">
      <c r="A418" s="272">
        <v>415</v>
      </c>
      <c r="B418" s="272" t="s">
        <v>4250</v>
      </c>
      <c r="C418" s="272" t="s">
        <v>4745</v>
      </c>
      <c r="D418" s="272" t="s">
        <v>4305</v>
      </c>
      <c r="E418" s="272">
        <v>1000</v>
      </c>
      <c r="F418" s="272"/>
    </row>
    <row r="419" spans="1:6">
      <c r="A419" s="272">
        <v>416</v>
      </c>
      <c r="B419" s="272" t="s">
        <v>4250</v>
      </c>
      <c r="C419" s="272" t="s">
        <v>4746</v>
      </c>
      <c r="D419" s="272" t="s">
        <v>4305</v>
      </c>
      <c r="E419" s="272">
        <v>1000</v>
      </c>
      <c r="F419" s="272"/>
    </row>
    <row r="420" spans="1:6">
      <c r="A420" s="272">
        <v>417</v>
      </c>
      <c r="B420" s="272" t="s">
        <v>4250</v>
      </c>
      <c r="C420" s="272" t="s">
        <v>4726</v>
      </c>
      <c r="D420" s="272" t="s">
        <v>4304</v>
      </c>
      <c r="E420" s="272">
        <v>1000</v>
      </c>
      <c r="F420" s="272"/>
    </row>
    <row r="421" spans="1:6">
      <c r="A421" s="272">
        <v>418</v>
      </c>
      <c r="B421" s="272" t="s">
        <v>4250</v>
      </c>
      <c r="C421" s="272" t="s">
        <v>4747</v>
      </c>
      <c r="D421" s="400" t="s">
        <v>4731</v>
      </c>
      <c r="E421" s="272">
        <v>83</v>
      </c>
      <c r="F421" s="272"/>
    </row>
    <row r="422" spans="1:6">
      <c r="A422" s="272">
        <v>419</v>
      </c>
      <c r="B422" s="272" t="s">
        <v>4748</v>
      </c>
      <c r="C422" s="272" t="s">
        <v>4749</v>
      </c>
      <c r="D422" s="400" t="s">
        <v>4263</v>
      </c>
      <c r="E422" s="272">
        <v>1000</v>
      </c>
      <c r="F422" s="272"/>
    </row>
    <row r="423" spans="1:6">
      <c r="A423" s="272">
        <v>420</v>
      </c>
      <c r="B423" s="272" t="s">
        <v>4748</v>
      </c>
      <c r="C423" s="272" t="s">
        <v>4750</v>
      </c>
      <c r="D423" s="400" t="s">
        <v>4533</v>
      </c>
      <c r="E423" s="272">
        <v>1000</v>
      </c>
      <c r="F423" s="272"/>
    </row>
    <row r="424" spans="1:6">
      <c r="A424" s="272"/>
      <c r="B424" s="272"/>
      <c r="C424" s="272" t="s">
        <v>199</v>
      </c>
      <c r="D424" s="272"/>
      <c r="E424" s="272">
        <f>SUM(E4:E423)</f>
        <v>410083</v>
      </c>
      <c r="F424" s="272"/>
    </row>
  </sheetData>
  <mergeCells count="2">
    <mergeCell ref="A2:F2"/>
    <mergeCell ref="A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sqref="A1:O1"/>
    </sheetView>
  </sheetViews>
  <sheetFormatPr defaultRowHeight="14.4"/>
  <sheetData>
    <row r="1" spans="1:15">
      <c r="A1" s="543" t="s">
        <v>4809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</row>
    <row r="2" spans="1:15">
      <c r="A2" s="576" t="s">
        <v>4810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</row>
    <row r="3" spans="1:15">
      <c r="A3" s="666" t="s">
        <v>4751</v>
      </c>
      <c r="B3" s="666" t="s">
        <v>1898</v>
      </c>
      <c r="C3" s="666" t="s">
        <v>4752</v>
      </c>
      <c r="D3" s="666"/>
      <c r="E3" s="666"/>
      <c r="F3" s="666" t="s">
        <v>4753</v>
      </c>
      <c r="G3" s="666"/>
      <c r="H3" s="666"/>
      <c r="I3" s="663" t="s">
        <v>4754</v>
      </c>
      <c r="J3" s="663" t="s">
        <v>4755</v>
      </c>
      <c r="K3" s="663" t="s">
        <v>1255</v>
      </c>
      <c r="L3" s="663" t="s">
        <v>137</v>
      </c>
      <c r="M3" s="664" t="s">
        <v>2700</v>
      </c>
      <c r="N3" s="663" t="s">
        <v>209</v>
      </c>
      <c r="O3" s="663" t="s">
        <v>204</v>
      </c>
    </row>
    <row r="4" spans="1:15">
      <c r="A4" s="666"/>
      <c r="B4" s="666"/>
      <c r="C4" s="401" t="s">
        <v>2695</v>
      </c>
      <c r="D4" s="401" t="s">
        <v>1253</v>
      </c>
      <c r="E4" s="401" t="s">
        <v>2696</v>
      </c>
      <c r="F4" s="401" t="s">
        <v>2695</v>
      </c>
      <c r="G4" s="401" t="s">
        <v>1253</v>
      </c>
      <c r="H4" s="401" t="s">
        <v>2696</v>
      </c>
      <c r="I4" s="663"/>
      <c r="J4" s="663"/>
      <c r="K4" s="663"/>
      <c r="L4" s="663"/>
      <c r="M4" s="665"/>
      <c r="N4" s="663"/>
      <c r="O4" s="663"/>
    </row>
    <row r="5" spans="1:15" ht="30.6">
      <c r="A5" s="401" t="s">
        <v>4756</v>
      </c>
      <c r="B5" s="401"/>
      <c r="C5" s="401" t="s">
        <v>2768</v>
      </c>
      <c r="D5" s="401" t="s">
        <v>1684</v>
      </c>
      <c r="E5" s="401" t="s">
        <v>2781</v>
      </c>
      <c r="F5" s="401" t="s">
        <v>2780</v>
      </c>
      <c r="G5" s="401" t="s">
        <v>1684</v>
      </c>
      <c r="H5" s="401" t="s">
        <v>2782</v>
      </c>
      <c r="I5" s="401" t="s">
        <v>4757</v>
      </c>
      <c r="J5" s="401" t="s">
        <v>4758</v>
      </c>
      <c r="K5" s="401" t="s">
        <v>4759</v>
      </c>
      <c r="L5" s="401">
        <v>90</v>
      </c>
      <c r="M5" s="401">
        <v>70</v>
      </c>
      <c r="N5" s="401">
        <v>140</v>
      </c>
      <c r="O5" s="401">
        <v>300</v>
      </c>
    </row>
    <row r="6" spans="1:15" ht="30.6">
      <c r="A6" s="401"/>
      <c r="B6" s="401"/>
      <c r="C6" s="401" t="s">
        <v>2780</v>
      </c>
      <c r="D6" s="401" t="s">
        <v>4760</v>
      </c>
      <c r="E6" s="401" t="s">
        <v>2912</v>
      </c>
      <c r="F6" s="401" t="s">
        <v>2768</v>
      </c>
      <c r="G6" s="401" t="s">
        <v>4760</v>
      </c>
      <c r="H6" s="401" t="s">
        <v>2782</v>
      </c>
      <c r="I6" s="401" t="s">
        <v>4757</v>
      </c>
      <c r="J6" s="401" t="s">
        <v>4758</v>
      </c>
      <c r="K6" s="401" t="s">
        <v>4759</v>
      </c>
      <c r="L6" s="401">
        <v>90</v>
      </c>
      <c r="M6" s="401">
        <v>70</v>
      </c>
      <c r="N6" s="401">
        <v>140</v>
      </c>
      <c r="O6" s="401">
        <v>300</v>
      </c>
    </row>
    <row r="7" spans="1:15" ht="30.6">
      <c r="A7" s="401"/>
      <c r="B7" s="401"/>
      <c r="C7" s="401" t="s">
        <v>2768</v>
      </c>
      <c r="D7" s="401" t="s">
        <v>4761</v>
      </c>
      <c r="E7" s="401" t="s">
        <v>2781</v>
      </c>
      <c r="F7" s="401" t="s">
        <v>4762</v>
      </c>
      <c r="G7" s="401" t="s">
        <v>4761</v>
      </c>
      <c r="H7" s="401" t="s">
        <v>2782</v>
      </c>
      <c r="I7" s="401" t="s">
        <v>4763</v>
      </c>
      <c r="J7" s="401" t="s">
        <v>4758</v>
      </c>
      <c r="K7" s="401" t="s">
        <v>4759</v>
      </c>
      <c r="L7" s="401">
        <v>180</v>
      </c>
      <c r="M7" s="401">
        <v>70</v>
      </c>
      <c r="N7" s="401">
        <v>140</v>
      </c>
      <c r="O7" s="401">
        <v>390</v>
      </c>
    </row>
    <row r="8" spans="1:15" ht="20.399999999999999">
      <c r="A8" s="401"/>
      <c r="B8" s="401"/>
      <c r="C8" s="401" t="s">
        <v>2768</v>
      </c>
      <c r="D8" s="401" t="s">
        <v>4764</v>
      </c>
      <c r="E8" s="401" t="s">
        <v>2918</v>
      </c>
      <c r="F8" s="401" t="s">
        <v>2780</v>
      </c>
      <c r="G8" s="401" t="s">
        <v>4764</v>
      </c>
      <c r="H8" s="401" t="s">
        <v>2793</v>
      </c>
      <c r="I8" s="401"/>
      <c r="J8" s="401" t="s">
        <v>4765</v>
      </c>
      <c r="K8" s="401" t="s">
        <v>4766</v>
      </c>
      <c r="L8" s="401">
        <v>0</v>
      </c>
      <c r="M8" s="401">
        <v>70</v>
      </c>
      <c r="N8" s="401">
        <v>140</v>
      </c>
      <c r="O8" s="401">
        <v>210</v>
      </c>
    </row>
    <row r="9" spans="1:15" ht="20.399999999999999">
      <c r="A9" s="401"/>
      <c r="B9" s="401"/>
      <c r="C9" s="401" t="s">
        <v>2780</v>
      </c>
      <c r="D9" s="401" t="s">
        <v>2505</v>
      </c>
      <c r="E9" s="401" t="s">
        <v>2912</v>
      </c>
      <c r="F9" s="401" t="s">
        <v>2768</v>
      </c>
      <c r="G9" s="401" t="s">
        <v>2505</v>
      </c>
      <c r="H9" s="401" t="s">
        <v>4767</v>
      </c>
      <c r="I9" s="401" t="s">
        <v>4768</v>
      </c>
      <c r="J9" s="401" t="s">
        <v>4769</v>
      </c>
      <c r="K9" s="401" t="s">
        <v>4766</v>
      </c>
      <c r="L9" s="401">
        <v>90</v>
      </c>
      <c r="M9" s="401">
        <v>70</v>
      </c>
      <c r="N9" s="401">
        <v>140</v>
      </c>
      <c r="O9" s="401">
        <v>300</v>
      </c>
    </row>
    <row r="10" spans="1:15" ht="30.6">
      <c r="A10" s="401" t="s">
        <v>4756</v>
      </c>
      <c r="B10" s="401" t="s">
        <v>4770</v>
      </c>
      <c r="C10" s="401" t="s">
        <v>2768</v>
      </c>
      <c r="D10" s="401" t="s">
        <v>2560</v>
      </c>
      <c r="E10" s="401" t="s">
        <v>4771</v>
      </c>
      <c r="F10" s="401" t="s">
        <v>2780</v>
      </c>
      <c r="G10" s="401" t="s">
        <v>2560</v>
      </c>
      <c r="H10" s="401" t="s">
        <v>2919</v>
      </c>
      <c r="I10" s="401" t="s">
        <v>4768</v>
      </c>
      <c r="J10" s="401" t="s">
        <v>4769</v>
      </c>
      <c r="K10" s="401" t="s">
        <v>4772</v>
      </c>
      <c r="L10" s="401">
        <v>90</v>
      </c>
      <c r="M10" s="401">
        <v>70</v>
      </c>
      <c r="N10" s="401">
        <v>140</v>
      </c>
      <c r="O10" s="401">
        <v>300</v>
      </c>
    </row>
    <row r="11" spans="1:15" ht="51">
      <c r="A11" s="401"/>
      <c r="B11" s="401" t="s">
        <v>3640</v>
      </c>
      <c r="C11" s="401" t="s">
        <v>2780</v>
      </c>
      <c r="D11" s="401" t="s">
        <v>4773</v>
      </c>
      <c r="E11" s="401" t="s">
        <v>2912</v>
      </c>
      <c r="F11" s="401" t="s">
        <v>2768</v>
      </c>
      <c r="G11" s="401" t="s">
        <v>4773</v>
      </c>
      <c r="H11" s="401" t="s">
        <v>4774</v>
      </c>
      <c r="I11" s="401" t="s">
        <v>4768</v>
      </c>
      <c r="J11" s="401" t="s">
        <v>4769</v>
      </c>
      <c r="K11" s="401" t="s">
        <v>4775</v>
      </c>
      <c r="L11" s="401">
        <v>90</v>
      </c>
      <c r="M11" s="401">
        <v>70</v>
      </c>
      <c r="N11" s="401">
        <v>140</v>
      </c>
      <c r="O11" s="401">
        <v>300</v>
      </c>
    </row>
    <row r="12" spans="1:15" ht="71.400000000000006">
      <c r="A12" s="401"/>
      <c r="B12" s="401" t="s">
        <v>3640</v>
      </c>
      <c r="C12" s="401" t="s">
        <v>2768</v>
      </c>
      <c r="D12" s="401" t="s">
        <v>653</v>
      </c>
      <c r="E12" s="401" t="s">
        <v>4776</v>
      </c>
      <c r="F12" s="401" t="s">
        <v>4777</v>
      </c>
      <c r="G12" s="401" t="s">
        <v>653</v>
      </c>
      <c r="H12" s="401" t="s">
        <v>2919</v>
      </c>
      <c r="I12" s="401" t="s">
        <v>4763</v>
      </c>
      <c r="J12" s="401" t="s">
        <v>4765</v>
      </c>
      <c r="K12" s="401" t="s">
        <v>4778</v>
      </c>
      <c r="L12" s="401">
        <v>0</v>
      </c>
      <c r="M12" s="401">
        <v>0</v>
      </c>
      <c r="N12" s="401">
        <v>140</v>
      </c>
      <c r="O12" s="401">
        <v>140</v>
      </c>
    </row>
    <row r="13" spans="1:15" ht="51">
      <c r="A13" s="401" t="s">
        <v>4756</v>
      </c>
      <c r="B13" s="401" t="s">
        <v>4779</v>
      </c>
      <c r="C13" s="401" t="s">
        <v>2768</v>
      </c>
      <c r="D13" s="401" t="s">
        <v>2478</v>
      </c>
      <c r="E13" s="401" t="s">
        <v>4776</v>
      </c>
      <c r="F13" s="401" t="s">
        <v>4777</v>
      </c>
      <c r="G13" s="401" t="s">
        <v>2478</v>
      </c>
      <c r="H13" s="401" t="s">
        <v>2919</v>
      </c>
      <c r="I13" s="401" t="s">
        <v>4763</v>
      </c>
      <c r="J13" s="401" t="s">
        <v>4765</v>
      </c>
      <c r="K13" s="401" t="s">
        <v>4780</v>
      </c>
      <c r="L13" s="401">
        <v>0</v>
      </c>
      <c r="M13" s="401">
        <v>0</v>
      </c>
      <c r="N13" s="401">
        <v>140</v>
      </c>
      <c r="O13" s="401">
        <v>140</v>
      </c>
    </row>
    <row r="14" spans="1:15" ht="71.400000000000006">
      <c r="A14" s="401" t="s">
        <v>4781</v>
      </c>
      <c r="B14" s="401" t="s">
        <v>4782</v>
      </c>
      <c r="C14" s="401" t="s">
        <v>2768</v>
      </c>
      <c r="D14" s="401" t="s">
        <v>653</v>
      </c>
      <c r="E14" s="401" t="s">
        <v>4776</v>
      </c>
      <c r="F14" s="401" t="s">
        <v>4777</v>
      </c>
      <c r="G14" s="401" t="s">
        <v>653</v>
      </c>
      <c r="H14" s="401" t="s">
        <v>2919</v>
      </c>
      <c r="I14" s="401" t="s">
        <v>4763</v>
      </c>
      <c r="J14" s="401" t="s">
        <v>4765</v>
      </c>
      <c r="K14" s="401" t="s">
        <v>4778</v>
      </c>
      <c r="L14" s="401">
        <v>2095</v>
      </c>
      <c r="M14" s="401">
        <v>0</v>
      </c>
      <c r="N14" s="401">
        <v>200</v>
      </c>
      <c r="O14" s="401">
        <v>2295</v>
      </c>
    </row>
    <row r="15" spans="1:15" ht="51">
      <c r="A15" s="401" t="s">
        <v>4781</v>
      </c>
      <c r="B15" s="401" t="s">
        <v>4783</v>
      </c>
      <c r="C15" s="401" t="s">
        <v>2768</v>
      </c>
      <c r="D15" s="401" t="s">
        <v>2478</v>
      </c>
      <c r="E15" s="401" t="s">
        <v>4776</v>
      </c>
      <c r="F15" s="401" t="s">
        <v>4777</v>
      </c>
      <c r="G15" s="401" t="s">
        <v>2478</v>
      </c>
      <c r="H15" s="401" t="s">
        <v>2919</v>
      </c>
      <c r="I15" s="401" t="s">
        <v>4763</v>
      </c>
      <c r="J15" s="401" t="s">
        <v>4765</v>
      </c>
      <c r="K15" s="401" t="s">
        <v>4780</v>
      </c>
      <c r="L15" s="401">
        <v>2090</v>
      </c>
      <c r="M15" s="401">
        <v>0</v>
      </c>
      <c r="N15" s="401">
        <v>200</v>
      </c>
      <c r="O15" s="401">
        <v>2290</v>
      </c>
    </row>
    <row r="16" spans="1:15" ht="40.799999999999997">
      <c r="A16" s="401" t="s">
        <v>4784</v>
      </c>
      <c r="B16" s="401" t="s">
        <v>4785</v>
      </c>
      <c r="C16" s="401" t="s">
        <v>4786</v>
      </c>
      <c r="D16" s="401" t="s">
        <v>4787</v>
      </c>
      <c r="E16" s="401" t="s">
        <v>4788</v>
      </c>
      <c r="F16" s="401" t="s">
        <v>2780</v>
      </c>
      <c r="G16" s="401" t="s">
        <v>4787</v>
      </c>
      <c r="H16" s="401" t="s">
        <v>4789</v>
      </c>
      <c r="I16" s="401" t="s">
        <v>4790</v>
      </c>
      <c r="J16" s="401" t="s">
        <v>4765</v>
      </c>
      <c r="K16" s="401" t="s">
        <v>4791</v>
      </c>
      <c r="L16" s="401">
        <v>2090</v>
      </c>
      <c r="M16" s="401">
        <v>0</v>
      </c>
      <c r="N16" s="401">
        <v>200</v>
      </c>
      <c r="O16" s="401">
        <v>2290</v>
      </c>
    </row>
    <row r="17" spans="1:15" ht="51">
      <c r="A17" s="401" t="s">
        <v>4792</v>
      </c>
      <c r="B17" s="401" t="s">
        <v>4793</v>
      </c>
      <c r="C17" s="401" t="s">
        <v>2768</v>
      </c>
      <c r="D17" s="401" t="s">
        <v>4794</v>
      </c>
      <c r="E17" s="401" t="s">
        <v>4795</v>
      </c>
      <c r="F17" s="401" t="s">
        <v>4777</v>
      </c>
      <c r="G17" s="401" t="s">
        <v>4794</v>
      </c>
      <c r="H17" s="401" t="s">
        <v>4767</v>
      </c>
      <c r="I17" s="401" t="s">
        <v>4763</v>
      </c>
      <c r="J17" s="401" t="s">
        <v>4769</v>
      </c>
      <c r="K17" s="401" t="s">
        <v>4780</v>
      </c>
      <c r="L17" s="401">
        <v>90</v>
      </c>
      <c r="M17" s="401">
        <v>70</v>
      </c>
      <c r="N17" s="401">
        <v>140</v>
      </c>
      <c r="O17" s="401">
        <v>300</v>
      </c>
    </row>
    <row r="18" spans="1:15" ht="51">
      <c r="A18" s="401"/>
      <c r="B18" s="401"/>
      <c r="C18" s="401" t="s">
        <v>2780</v>
      </c>
      <c r="D18" s="401" t="s">
        <v>4796</v>
      </c>
      <c r="E18" s="401" t="s">
        <v>4797</v>
      </c>
      <c r="F18" s="401" t="s">
        <v>2768</v>
      </c>
      <c r="G18" s="401" t="s">
        <v>4773</v>
      </c>
      <c r="H18" s="401" t="s">
        <v>4774</v>
      </c>
      <c r="I18" s="401" t="s">
        <v>4768</v>
      </c>
      <c r="J18" s="401" t="s">
        <v>4769</v>
      </c>
      <c r="K18" s="401" t="s">
        <v>4775</v>
      </c>
      <c r="L18" s="401">
        <v>90</v>
      </c>
      <c r="M18" s="401">
        <v>70</v>
      </c>
      <c r="N18" s="401">
        <v>140</v>
      </c>
      <c r="O18" s="401">
        <v>300</v>
      </c>
    </row>
    <row r="19" spans="1:15" ht="51">
      <c r="A19" s="401"/>
      <c r="B19" s="401"/>
      <c r="C19" s="401" t="s">
        <v>2768</v>
      </c>
      <c r="D19" s="401" t="s">
        <v>4787</v>
      </c>
      <c r="E19" s="401" t="s">
        <v>4798</v>
      </c>
      <c r="F19" s="401" t="s">
        <v>4777</v>
      </c>
      <c r="G19" s="401" t="s">
        <v>4794</v>
      </c>
      <c r="H19" s="401" t="s">
        <v>4799</v>
      </c>
      <c r="I19" s="401" t="s">
        <v>4790</v>
      </c>
      <c r="J19" s="401" t="s">
        <v>4800</v>
      </c>
      <c r="K19" s="401" t="s">
        <v>4780</v>
      </c>
      <c r="L19" s="401"/>
      <c r="M19" s="401"/>
      <c r="N19" s="401">
        <v>140</v>
      </c>
      <c r="O19" s="401">
        <v>140</v>
      </c>
    </row>
    <row r="20" spans="1:15" ht="81.599999999999994">
      <c r="A20" s="401" t="s">
        <v>4792</v>
      </c>
      <c r="B20" s="401" t="s">
        <v>4801</v>
      </c>
      <c r="C20" s="401" t="s">
        <v>2768</v>
      </c>
      <c r="D20" s="401" t="s">
        <v>1815</v>
      </c>
      <c r="E20" s="401" t="s">
        <v>4776</v>
      </c>
      <c r="F20" s="401" t="s">
        <v>4777</v>
      </c>
      <c r="G20" s="401" t="s">
        <v>1815</v>
      </c>
      <c r="H20" s="401" t="s">
        <v>4802</v>
      </c>
      <c r="I20" s="401" t="s">
        <v>4763</v>
      </c>
      <c r="J20" s="401" t="s">
        <v>4769</v>
      </c>
      <c r="K20" s="401" t="s">
        <v>4803</v>
      </c>
      <c r="L20" s="401">
        <v>90</v>
      </c>
      <c r="M20" s="401">
        <v>70</v>
      </c>
      <c r="N20" s="401">
        <v>140</v>
      </c>
      <c r="O20" s="401">
        <v>300</v>
      </c>
    </row>
    <row r="21" spans="1:15" ht="81.599999999999994">
      <c r="A21" s="401"/>
      <c r="B21" s="401"/>
      <c r="C21" s="401" t="s">
        <v>2780</v>
      </c>
      <c r="D21" s="401" t="s">
        <v>4804</v>
      </c>
      <c r="E21" s="401" t="s">
        <v>4797</v>
      </c>
      <c r="F21" s="401" t="s">
        <v>2768</v>
      </c>
      <c r="G21" s="401" t="s">
        <v>4804</v>
      </c>
      <c r="H21" s="401" t="s">
        <v>2767</v>
      </c>
      <c r="I21" s="401" t="s">
        <v>4768</v>
      </c>
      <c r="J21" s="401" t="s">
        <v>4769</v>
      </c>
      <c r="K21" s="401" t="s">
        <v>4803</v>
      </c>
      <c r="L21" s="401">
        <v>90</v>
      </c>
      <c r="M21" s="401">
        <v>70</v>
      </c>
      <c r="N21" s="401">
        <v>140</v>
      </c>
      <c r="O21" s="401">
        <v>300</v>
      </c>
    </row>
    <row r="22" spans="1:15" ht="61.2">
      <c r="A22" s="401" t="s">
        <v>4792</v>
      </c>
      <c r="B22" s="401" t="s">
        <v>4805</v>
      </c>
      <c r="C22" s="401" t="s">
        <v>2768</v>
      </c>
      <c r="D22" s="401" t="s">
        <v>4806</v>
      </c>
      <c r="E22" s="401" t="s">
        <v>4776</v>
      </c>
      <c r="F22" s="401" t="s">
        <v>4777</v>
      </c>
      <c r="G22" s="401" t="s">
        <v>4806</v>
      </c>
      <c r="H22" s="401" t="s">
        <v>4802</v>
      </c>
      <c r="I22" s="401" t="s">
        <v>4763</v>
      </c>
      <c r="J22" s="401" t="s">
        <v>4769</v>
      </c>
      <c r="K22" s="401" t="s">
        <v>4807</v>
      </c>
      <c r="L22" s="401">
        <v>90</v>
      </c>
      <c r="M22" s="401">
        <v>70</v>
      </c>
      <c r="N22" s="401">
        <v>140</v>
      </c>
      <c r="O22" s="401">
        <v>300</v>
      </c>
    </row>
    <row r="23" spans="1:15" ht="71.400000000000006">
      <c r="A23" s="401"/>
      <c r="B23" s="401"/>
      <c r="C23" s="401" t="s">
        <v>2780</v>
      </c>
      <c r="D23" s="401" t="s">
        <v>3435</v>
      </c>
      <c r="E23" s="401" t="s">
        <v>4797</v>
      </c>
      <c r="F23" s="401" t="s">
        <v>2768</v>
      </c>
      <c r="G23" s="401" t="s">
        <v>3435</v>
      </c>
      <c r="H23" s="401" t="s">
        <v>2767</v>
      </c>
      <c r="I23" s="401" t="s">
        <v>4768</v>
      </c>
      <c r="J23" s="401" t="s">
        <v>4769</v>
      </c>
      <c r="K23" s="401" t="s">
        <v>4808</v>
      </c>
      <c r="L23" s="401">
        <v>90</v>
      </c>
      <c r="M23" s="401">
        <v>70</v>
      </c>
      <c r="N23" s="401">
        <v>140</v>
      </c>
      <c r="O23" s="401">
        <v>300</v>
      </c>
    </row>
    <row r="24" spans="1:15">
      <c r="A24" s="177" t="s">
        <v>12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>
        <f>SUM(O5:O23)</f>
        <v>11195</v>
      </c>
    </row>
  </sheetData>
  <mergeCells count="13">
    <mergeCell ref="N3:N4"/>
    <mergeCell ref="O3:O4"/>
    <mergeCell ref="A1:O1"/>
    <mergeCell ref="A2:O2"/>
    <mergeCell ref="M3:M4"/>
    <mergeCell ref="A3:A4"/>
    <mergeCell ref="B3:B4"/>
    <mergeCell ref="C3:E3"/>
    <mergeCell ref="F3:H3"/>
    <mergeCell ref="I3:I4"/>
    <mergeCell ref="J3:J4"/>
    <mergeCell ref="K3:K4"/>
    <mergeCell ref="L3:L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" sqref="H1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9"/>
  <sheetViews>
    <sheetView workbookViewId="0">
      <selection sqref="A1:J1"/>
    </sheetView>
  </sheetViews>
  <sheetFormatPr defaultRowHeight="14.4"/>
  <cols>
    <col min="5" max="5" width="10.21875" customWidth="1"/>
    <col min="6" max="6" width="11.109375" customWidth="1"/>
    <col min="7" max="7" width="11.5546875" customWidth="1"/>
    <col min="8" max="8" width="11.6640625" customWidth="1"/>
    <col min="9" max="9" width="10.6640625" customWidth="1"/>
  </cols>
  <sheetData>
    <row r="1" spans="1:10">
      <c r="A1" s="437" t="s">
        <v>489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0" ht="33.6" customHeight="1">
      <c r="A2" s="438" t="s">
        <v>490</v>
      </c>
      <c r="B2" s="438"/>
      <c r="C2" s="438"/>
      <c r="D2" s="438"/>
      <c r="E2" s="438"/>
      <c r="F2" s="438"/>
      <c r="G2" s="438"/>
      <c r="H2" s="438"/>
      <c r="I2" s="438"/>
      <c r="J2" s="438"/>
    </row>
    <row r="3" spans="1:10" ht="30.6">
      <c r="A3" s="329" t="s">
        <v>491</v>
      </c>
      <c r="B3" s="329" t="s">
        <v>492</v>
      </c>
      <c r="C3" s="329" t="s">
        <v>493</v>
      </c>
      <c r="D3" s="329" t="s">
        <v>494</v>
      </c>
      <c r="E3" s="330" t="s">
        <v>495</v>
      </c>
      <c r="F3" s="330" t="s">
        <v>496</v>
      </c>
      <c r="G3" s="331" t="s">
        <v>204</v>
      </c>
      <c r="H3" s="330" t="s">
        <v>497</v>
      </c>
      <c r="I3" s="332" t="s">
        <v>498</v>
      </c>
      <c r="J3" s="333" t="s">
        <v>5</v>
      </c>
    </row>
    <row r="4" spans="1:10">
      <c r="A4" s="334">
        <v>1</v>
      </c>
      <c r="B4" s="335">
        <v>2</v>
      </c>
      <c r="C4" s="335">
        <v>3</v>
      </c>
      <c r="D4" s="335">
        <v>4</v>
      </c>
      <c r="E4" s="336">
        <v>5</v>
      </c>
      <c r="F4" s="336">
        <v>6</v>
      </c>
      <c r="G4" s="337">
        <v>7</v>
      </c>
      <c r="H4" s="336">
        <v>8</v>
      </c>
      <c r="I4" s="338">
        <v>9</v>
      </c>
      <c r="J4" s="89">
        <v>10</v>
      </c>
    </row>
    <row r="5" spans="1:10" ht="81.599999999999994">
      <c r="A5" s="339" t="s">
        <v>499</v>
      </c>
      <c r="B5" s="109" t="s">
        <v>500</v>
      </c>
      <c r="C5" s="109"/>
      <c r="D5" s="340"/>
      <c r="E5" s="341"/>
      <c r="F5" s="341"/>
      <c r="G5" s="341"/>
      <c r="H5" s="341"/>
      <c r="I5" s="342"/>
      <c r="J5" s="90"/>
    </row>
    <row r="6" spans="1:10" ht="20.399999999999999">
      <c r="A6" s="343">
        <v>1</v>
      </c>
      <c r="B6" s="340" t="s">
        <v>501</v>
      </c>
      <c r="C6" s="340"/>
      <c r="D6" s="340" t="s">
        <v>502</v>
      </c>
      <c r="E6" s="344">
        <v>0</v>
      </c>
      <c r="F6" s="344">
        <v>28300000</v>
      </c>
      <c r="G6" s="344">
        <f>E6+F6</f>
        <v>28300000</v>
      </c>
      <c r="H6" s="431">
        <v>134709000</v>
      </c>
      <c r="I6" s="91"/>
      <c r="J6" s="90"/>
    </row>
    <row r="7" spans="1:10" ht="20.399999999999999">
      <c r="A7" s="343"/>
      <c r="B7" s="340"/>
      <c r="C7" s="340"/>
      <c r="D7" s="340" t="s">
        <v>503</v>
      </c>
      <c r="E7" s="344">
        <v>0</v>
      </c>
      <c r="F7" s="344">
        <v>36300000</v>
      </c>
      <c r="G7" s="344">
        <f t="shared" ref="G7:G25" si="0">E7+F7</f>
        <v>36300000</v>
      </c>
      <c r="H7" s="432"/>
      <c r="I7" s="91"/>
      <c r="J7" s="439"/>
    </row>
    <row r="8" spans="1:10" ht="20.399999999999999">
      <c r="A8" s="343"/>
      <c r="B8" s="340"/>
      <c r="C8" s="340"/>
      <c r="D8" s="340" t="s">
        <v>504</v>
      </c>
      <c r="E8" s="344">
        <v>0</v>
      </c>
      <c r="F8" s="344">
        <v>36300000</v>
      </c>
      <c r="G8" s="344">
        <f t="shared" si="0"/>
        <v>36300000</v>
      </c>
      <c r="H8" s="432"/>
      <c r="I8" s="91"/>
      <c r="J8" s="440"/>
    </row>
    <row r="9" spans="1:10" ht="20.399999999999999">
      <c r="A9" s="343"/>
      <c r="B9" s="340"/>
      <c r="C9" s="340"/>
      <c r="D9" s="340" t="s">
        <v>505</v>
      </c>
      <c r="E9" s="344">
        <v>0</v>
      </c>
      <c r="F9" s="344">
        <v>27863000</v>
      </c>
      <c r="G9" s="344">
        <f t="shared" si="0"/>
        <v>27863000</v>
      </c>
      <c r="H9" s="432"/>
      <c r="I9" s="91"/>
      <c r="J9" s="440"/>
    </row>
    <row r="10" spans="1:10" ht="20.399999999999999">
      <c r="A10" s="343"/>
      <c r="B10" s="340"/>
      <c r="C10" s="340"/>
      <c r="D10" s="340" t="s">
        <v>505</v>
      </c>
      <c r="E10" s="344">
        <v>0</v>
      </c>
      <c r="F10" s="344">
        <v>5946000</v>
      </c>
      <c r="G10" s="344">
        <f t="shared" si="0"/>
        <v>5946000</v>
      </c>
      <c r="H10" s="433"/>
      <c r="I10" s="91"/>
      <c r="J10" s="440"/>
    </row>
    <row r="11" spans="1:10">
      <c r="A11" s="343"/>
      <c r="B11" s="340"/>
      <c r="C11" s="340"/>
      <c r="D11" s="109" t="s">
        <v>30</v>
      </c>
      <c r="E11" s="111">
        <v>0</v>
      </c>
      <c r="F11" s="111">
        <f>SUM(F6:F10)</f>
        <v>134709000</v>
      </c>
      <c r="G11" s="111">
        <f t="shared" si="0"/>
        <v>134709000</v>
      </c>
      <c r="H11" s="111">
        <f>SUM(H6)</f>
        <v>134709000</v>
      </c>
      <c r="I11" s="345">
        <f>G11-H11</f>
        <v>0</v>
      </c>
      <c r="J11" s="441"/>
    </row>
    <row r="12" spans="1:10" ht="20.399999999999999">
      <c r="A12" s="343">
        <v>2</v>
      </c>
      <c r="B12" s="340" t="s">
        <v>506</v>
      </c>
      <c r="C12" s="340"/>
      <c r="D12" s="340" t="s">
        <v>502</v>
      </c>
      <c r="E12" s="344">
        <v>0</v>
      </c>
      <c r="F12" s="344">
        <v>16134000</v>
      </c>
      <c r="G12" s="344">
        <f t="shared" si="0"/>
        <v>16134000</v>
      </c>
      <c r="H12" s="431">
        <v>73396000</v>
      </c>
      <c r="I12" s="434">
        <v>0</v>
      </c>
      <c r="J12" s="90"/>
    </row>
    <row r="13" spans="1:10" ht="20.399999999999999">
      <c r="A13" s="343"/>
      <c r="B13" s="340"/>
      <c r="C13" s="340"/>
      <c r="D13" s="340" t="s">
        <v>503</v>
      </c>
      <c r="E13" s="344">
        <v>0</v>
      </c>
      <c r="F13" s="344">
        <v>20692000</v>
      </c>
      <c r="G13" s="344">
        <f t="shared" si="0"/>
        <v>20692000</v>
      </c>
      <c r="H13" s="432"/>
      <c r="I13" s="435"/>
      <c r="J13" s="90"/>
    </row>
    <row r="14" spans="1:10" ht="20.399999999999999">
      <c r="A14" s="343"/>
      <c r="B14" s="340"/>
      <c r="C14" s="340"/>
      <c r="D14" s="340" t="s">
        <v>504</v>
      </c>
      <c r="E14" s="344">
        <v>0</v>
      </c>
      <c r="F14" s="344">
        <v>20692000</v>
      </c>
      <c r="G14" s="344">
        <f t="shared" si="0"/>
        <v>20692000</v>
      </c>
      <c r="H14" s="432"/>
      <c r="I14" s="435"/>
      <c r="J14" s="90"/>
    </row>
    <row r="15" spans="1:10" ht="20.399999999999999">
      <c r="A15" s="343"/>
      <c r="B15" s="340"/>
      <c r="C15" s="340"/>
      <c r="D15" s="340" t="s">
        <v>505</v>
      </c>
      <c r="E15" s="344">
        <v>0</v>
      </c>
      <c r="F15" s="344">
        <v>15878000</v>
      </c>
      <c r="G15" s="344">
        <f t="shared" si="0"/>
        <v>15878000</v>
      </c>
      <c r="H15" s="433"/>
      <c r="I15" s="436"/>
      <c r="J15" s="90"/>
    </row>
    <row r="16" spans="1:10">
      <c r="A16" s="343"/>
      <c r="B16" s="340"/>
      <c r="C16" s="340"/>
      <c r="D16" s="109" t="s">
        <v>30</v>
      </c>
      <c r="E16" s="111">
        <f>SUM(E12:E15)</f>
        <v>0</v>
      </c>
      <c r="F16" s="111">
        <f>SUM(F12:F15)</f>
        <v>73396000</v>
      </c>
      <c r="G16" s="111">
        <f>SUM(G12:G15)</f>
        <v>73396000</v>
      </c>
      <c r="H16" s="111">
        <f>SUM(H12:H15)</f>
        <v>73396000</v>
      </c>
      <c r="I16" s="111">
        <f>SUM(I12:I15)</f>
        <v>0</v>
      </c>
      <c r="J16" s="90"/>
    </row>
    <row r="17" spans="1:10" ht="30.6">
      <c r="A17" s="343">
        <v>3</v>
      </c>
      <c r="B17" s="340" t="s">
        <v>507</v>
      </c>
      <c r="C17" s="340"/>
      <c r="D17" s="340" t="s">
        <v>502</v>
      </c>
      <c r="E17" s="344">
        <v>0</v>
      </c>
      <c r="F17" s="344">
        <v>21250000</v>
      </c>
      <c r="G17" s="344">
        <f t="shared" si="0"/>
        <v>21250000</v>
      </c>
      <c r="H17" s="431">
        <v>120326000</v>
      </c>
      <c r="I17" s="434">
        <v>0</v>
      </c>
      <c r="J17" s="90"/>
    </row>
    <row r="18" spans="1:10" ht="20.399999999999999">
      <c r="A18" s="343"/>
      <c r="B18" s="340"/>
      <c r="C18" s="340"/>
      <c r="D18" s="340" t="s">
        <v>503</v>
      </c>
      <c r="E18" s="344">
        <v>0</v>
      </c>
      <c r="F18" s="344">
        <v>28932000</v>
      </c>
      <c r="G18" s="344">
        <f t="shared" si="0"/>
        <v>28932000</v>
      </c>
      <c r="H18" s="432"/>
      <c r="I18" s="435"/>
      <c r="J18" s="90"/>
    </row>
    <row r="19" spans="1:10" ht="20.399999999999999">
      <c r="A19" s="343"/>
      <c r="B19" s="340"/>
      <c r="C19" s="340"/>
      <c r="D19" s="340" t="s">
        <v>504</v>
      </c>
      <c r="E19" s="344">
        <v>0</v>
      </c>
      <c r="F19" s="344">
        <v>28932000</v>
      </c>
      <c r="G19" s="344">
        <f t="shared" si="0"/>
        <v>28932000</v>
      </c>
      <c r="H19" s="432"/>
      <c r="I19" s="435"/>
      <c r="J19" s="90"/>
    </row>
    <row r="20" spans="1:10" ht="20.399999999999999">
      <c r="A20" s="343"/>
      <c r="B20" s="340"/>
      <c r="C20" s="340"/>
      <c r="D20" s="340" t="s">
        <v>505</v>
      </c>
      <c r="E20" s="344">
        <v>0</v>
      </c>
      <c r="F20" s="344">
        <v>41212000</v>
      </c>
      <c r="G20" s="344">
        <f t="shared" si="0"/>
        <v>41212000</v>
      </c>
      <c r="H20" s="433"/>
      <c r="I20" s="436"/>
      <c r="J20" s="90"/>
    </row>
    <row r="21" spans="1:10">
      <c r="A21" s="343"/>
      <c r="B21" s="340"/>
      <c r="C21" s="340"/>
      <c r="D21" s="109" t="s">
        <v>30</v>
      </c>
      <c r="E21" s="111">
        <f>SUM(E17:E20)</f>
        <v>0</v>
      </c>
      <c r="F21" s="111">
        <f>SUM(F17:F20)</f>
        <v>120326000</v>
      </c>
      <c r="G21" s="111">
        <f>SUM(G17:G20)</f>
        <v>120326000</v>
      </c>
      <c r="H21" s="111">
        <f>SUM(H17:H20)</f>
        <v>120326000</v>
      </c>
      <c r="I21" s="111">
        <f>SUM(I17:I20)</f>
        <v>0</v>
      </c>
      <c r="J21" s="90"/>
    </row>
    <row r="22" spans="1:10" ht="51">
      <c r="A22" s="343">
        <v>4</v>
      </c>
      <c r="B22" s="340" t="s">
        <v>508</v>
      </c>
      <c r="C22" s="340"/>
      <c r="D22" s="340" t="s">
        <v>502</v>
      </c>
      <c r="E22" s="344">
        <v>0</v>
      </c>
      <c r="F22" s="344">
        <v>1637500</v>
      </c>
      <c r="G22" s="344">
        <f t="shared" si="0"/>
        <v>1637500</v>
      </c>
      <c r="H22" s="431">
        <v>6550000</v>
      </c>
      <c r="I22" s="434">
        <v>0</v>
      </c>
      <c r="J22" s="90"/>
    </row>
    <row r="23" spans="1:10" ht="20.399999999999999">
      <c r="A23" s="343"/>
      <c r="B23" s="340"/>
      <c r="C23" s="340"/>
      <c r="D23" s="340" t="s">
        <v>503</v>
      </c>
      <c r="E23" s="344">
        <v>0</v>
      </c>
      <c r="F23" s="344">
        <v>1638000</v>
      </c>
      <c r="G23" s="344">
        <f t="shared" si="0"/>
        <v>1638000</v>
      </c>
      <c r="H23" s="432"/>
      <c r="I23" s="435"/>
      <c r="J23" s="90"/>
    </row>
    <row r="24" spans="1:10" ht="20.399999999999999">
      <c r="A24" s="343"/>
      <c r="B24" s="340"/>
      <c r="C24" s="340"/>
      <c r="D24" s="340" t="s">
        <v>504</v>
      </c>
      <c r="E24" s="344">
        <v>0</v>
      </c>
      <c r="F24" s="344">
        <v>1638000</v>
      </c>
      <c r="G24" s="344">
        <f t="shared" si="0"/>
        <v>1638000</v>
      </c>
      <c r="H24" s="432"/>
      <c r="I24" s="435"/>
      <c r="J24" s="90"/>
    </row>
    <row r="25" spans="1:10" ht="20.399999999999999">
      <c r="A25" s="343"/>
      <c r="B25" s="340"/>
      <c r="C25" s="340"/>
      <c r="D25" s="340" t="s">
        <v>505</v>
      </c>
      <c r="E25" s="344">
        <v>0</v>
      </c>
      <c r="F25" s="344">
        <v>1636500</v>
      </c>
      <c r="G25" s="344">
        <f t="shared" si="0"/>
        <v>1636500</v>
      </c>
      <c r="H25" s="433"/>
      <c r="I25" s="436"/>
      <c r="J25" s="90"/>
    </row>
    <row r="26" spans="1:10">
      <c r="A26" s="343"/>
      <c r="B26" s="340"/>
      <c r="C26" s="340"/>
      <c r="D26" s="109" t="s">
        <v>30</v>
      </c>
      <c r="E26" s="111">
        <f>SUM(E22:E25)</f>
        <v>0</v>
      </c>
      <c r="F26" s="111">
        <f>SUM(F22:F25)</f>
        <v>6550000</v>
      </c>
      <c r="G26" s="111">
        <f>SUM(G22:G25)</f>
        <v>6550000</v>
      </c>
      <c r="H26" s="111">
        <f>SUM(H22:H25)</f>
        <v>6550000</v>
      </c>
      <c r="I26" s="111">
        <f>SUM(I22:I25)</f>
        <v>0</v>
      </c>
      <c r="J26" s="90"/>
    </row>
    <row r="27" spans="1:10" ht="30.6">
      <c r="A27" s="343">
        <v>5</v>
      </c>
      <c r="B27" s="340" t="s">
        <v>509</v>
      </c>
      <c r="C27" s="340"/>
      <c r="D27" s="109"/>
      <c r="E27" s="344">
        <v>0</v>
      </c>
      <c r="F27" s="344">
        <v>0</v>
      </c>
      <c r="G27" s="344">
        <v>0</v>
      </c>
      <c r="H27" s="344">
        <v>0</v>
      </c>
      <c r="I27" s="346">
        <v>0</v>
      </c>
      <c r="J27" s="90"/>
    </row>
    <row r="28" spans="1:10">
      <c r="A28" s="343"/>
      <c r="B28" s="340"/>
      <c r="C28" s="340"/>
      <c r="D28" s="109" t="s">
        <v>30</v>
      </c>
      <c r="E28" s="344">
        <f>SUM(E27)</f>
        <v>0</v>
      </c>
      <c r="F28" s="344">
        <f>SUM(F27)</f>
        <v>0</v>
      </c>
      <c r="G28" s="344">
        <f>SUM(G27)</f>
        <v>0</v>
      </c>
      <c r="H28" s="344">
        <f>SUM(H27)</f>
        <v>0</v>
      </c>
      <c r="I28" s="344">
        <f>SUM(I27)</f>
        <v>0</v>
      </c>
      <c r="J28" s="90"/>
    </row>
    <row r="29" spans="1:10">
      <c r="A29" s="343"/>
      <c r="B29" s="340"/>
      <c r="C29" s="340"/>
      <c r="D29" s="347" t="s">
        <v>199</v>
      </c>
      <c r="E29" s="348">
        <f>E11+E16+E21+E26+E28</f>
        <v>0</v>
      </c>
      <c r="F29" s="348">
        <f>F11+F16+F21+F26+F28</f>
        <v>334981000</v>
      </c>
      <c r="G29" s="348">
        <f>G11+G16+G21+G26+G28</f>
        <v>334981000</v>
      </c>
      <c r="H29" s="348">
        <f>H11+H16+H21+H26+H28</f>
        <v>334981000</v>
      </c>
      <c r="I29" s="348">
        <f>I11+I16+I21+I26+I28</f>
        <v>0</v>
      </c>
      <c r="J29" s="90"/>
    </row>
    <row r="30" spans="1:10">
      <c r="A30" s="339" t="s">
        <v>31</v>
      </c>
      <c r="B30" s="109" t="s">
        <v>287</v>
      </c>
      <c r="C30" s="340"/>
      <c r="D30" s="340"/>
      <c r="E30" s="349"/>
      <c r="F30" s="350"/>
      <c r="G30" s="111"/>
      <c r="H30" s="341"/>
      <c r="I30" s="342"/>
      <c r="J30" s="90"/>
    </row>
    <row r="31" spans="1:10" ht="72.599999999999994">
      <c r="A31" s="343">
        <v>1</v>
      </c>
      <c r="B31" s="340" t="s">
        <v>510</v>
      </c>
      <c r="C31" s="340" t="s">
        <v>511</v>
      </c>
      <c r="D31" s="340"/>
      <c r="E31" s="344">
        <v>150200</v>
      </c>
      <c r="F31" s="351">
        <v>0</v>
      </c>
      <c r="G31" s="344">
        <f>E31+F31</f>
        <v>150200</v>
      </c>
      <c r="H31" s="344">
        <v>0</v>
      </c>
      <c r="I31" s="352">
        <f>G31-H31</f>
        <v>150200</v>
      </c>
      <c r="J31" s="92" t="s">
        <v>512</v>
      </c>
    </row>
    <row r="32" spans="1:10" ht="153">
      <c r="A32" s="353">
        <v>2</v>
      </c>
      <c r="B32" s="354" t="s">
        <v>513</v>
      </c>
      <c r="C32" s="354" t="s">
        <v>514</v>
      </c>
      <c r="D32" s="354"/>
      <c r="E32" s="355">
        <v>97371</v>
      </c>
      <c r="F32" s="356">
        <v>0</v>
      </c>
      <c r="G32" s="344">
        <f>E32+F32</f>
        <v>97371</v>
      </c>
      <c r="H32" s="357">
        <v>57234</v>
      </c>
      <c r="I32" s="358">
        <f>G32-H32</f>
        <v>40137</v>
      </c>
      <c r="J32" s="93"/>
    </row>
    <row r="33" spans="1:10" ht="20.399999999999999">
      <c r="A33" s="343">
        <v>3</v>
      </c>
      <c r="B33" s="109" t="s">
        <v>291</v>
      </c>
      <c r="C33" s="340"/>
      <c r="D33" s="340"/>
      <c r="E33" s="349"/>
      <c r="F33" s="351"/>
      <c r="G33" s="344"/>
      <c r="H33" s="344"/>
      <c r="I33" s="352"/>
      <c r="J33" s="94"/>
    </row>
    <row r="34" spans="1:10" ht="30.6">
      <c r="A34" s="343"/>
      <c r="B34" s="340" t="s">
        <v>291</v>
      </c>
      <c r="C34" s="340" t="s">
        <v>515</v>
      </c>
      <c r="D34" s="340" t="s">
        <v>516</v>
      </c>
      <c r="E34" s="344">
        <v>0</v>
      </c>
      <c r="F34" s="351">
        <v>40000</v>
      </c>
      <c r="G34" s="344">
        <f>E34+F34</f>
        <v>40000</v>
      </c>
      <c r="H34" s="431">
        <v>119744</v>
      </c>
      <c r="I34" s="422">
        <f>G37-H34</f>
        <v>-20793</v>
      </c>
      <c r="J34" s="90"/>
    </row>
    <row r="35" spans="1:10" ht="30.6">
      <c r="A35" s="359"/>
      <c r="B35" s="360"/>
      <c r="C35" s="360"/>
      <c r="D35" s="360" t="s">
        <v>517</v>
      </c>
      <c r="E35" s="361">
        <v>0</v>
      </c>
      <c r="F35" s="362">
        <v>50000</v>
      </c>
      <c r="G35" s="344">
        <f>E35+F35</f>
        <v>50000</v>
      </c>
      <c r="H35" s="432"/>
      <c r="I35" s="423"/>
      <c r="J35" s="90"/>
    </row>
    <row r="36" spans="1:10" ht="30.6">
      <c r="A36" s="343"/>
      <c r="B36" s="340"/>
      <c r="C36" s="340"/>
      <c r="D36" s="340" t="s">
        <v>518</v>
      </c>
      <c r="E36" s="344">
        <v>0</v>
      </c>
      <c r="F36" s="351">
        <v>8951</v>
      </c>
      <c r="G36" s="344">
        <f>E36+F36</f>
        <v>8951</v>
      </c>
      <c r="H36" s="433"/>
      <c r="I36" s="424"/>
      <c r="J36" s="90"/>
    </row>
    <row r="37" spans="1:10">
      <c r="A37" s="353"/>
      <c r="B37" s="354"/>
      <c r="C37" s="340"/>
      <c r="D37" s="109" t="s">
        <v>30</v>
      </c>
      <c r="E37" s="111">
        <f>SUM(E34:E36)</f>
        <v>0</v>
      </c>
      <c r="F37" s="111">
        <f>SUM(F34:F36)</f>
        <v>98951</v>
      </c>
      <c r="G37" s="111">
        <f>SUM(G34:G36)</f>
        <v>98951</v>
      </c>
      <c r="H37" s="111">
        <f>SUM(H34:H36)</f>
        <v>119744</v>
      </c>
      <c r="I37" s="111">
        <f>SUM(I34:I36)</f>
        <v>-20793</v>
      </c>
      <c r="J37" s="90"/>
    </row>
    <row r="38" spans="1:10" ht="30.6">
      <c r="A38" s="425">
        <v>4</v>
      </c>
      <c r="B38" s="427" t="s">
        <v>519</v>
      </c>
      <c r="C38" s="340" t="s">
        <v>520</v>
      </c>
      <c r="D38" s="340" t="s">
        <v>521</v>
      </c>
      <c r="E38" s="344">
        <v>0</v>
      </c>
      <c r="F38" s="351">
        <v>205000</v>
      </c>
      <c r="G38" s="344">
        <f>E38+F38</f>
        <v>205000</v>
      </c>
      <c r="H38" s="344">
        <v>176000</v>
      </c>
      <c r="I38" s="352">
        <f>G38-H38</f>
        <v>29000</v>
      </c>
      <c r="J38" s="90"/>
    </row>
    <row r="39" spans="1:10" ht="30.6">
      <c r="A39" s="426"/>
      <c r="B39" s="428"/>
      <c r="C39" s="340" t="s">
        <v>522</v>
      </c>
      <c r="D39" s="340" t="s">
        <v>523</v>
      </c>
      <c r="E39" s="344">
        <v>0</v>
      </c>
      <c r="F39" s="351">
        <v>244000</v>
      </c>
      <c r="G39" s="344">
        <f>E39+F39</f>
        <v>244000</v>
      </c>
      <c r="H39" s="344">
        <v>0</v>
      </c>
      <c r="I39" s="352">
        <f>G39-H39</f>
        <v>244000</v>
      </c>
      <c r="J39" s="90"/>
    </row>
    <row r="40" spans="1:10">
      <c r="A40" s="359"/>
      <c r="B40" s="360"/>
      <c r="C40" s="340"/>
      <c r="D40" s="109" t="s">
        <v>30</v>
      </c>
      <c r="E40" s="111">
        <f>SUM(E38:E39)</f>
        <v>0</v>
      </c>
      <c r="F40" s="111">
        <f>SUM(F38:F39)</f>
        <v>449000</v>
      </c>
      <c r="G40" s="111">
        <f>SUM(G38:G39)</f>
        <v>449000</v>
      </c>
      <c r="H40" s="111">
        <f>SUM(H38:H39)</f>
        <v>176000</v>
      </c>
      <c r="I40" s="111">
        <f>SUM(I38:I39)</f>
        <v>273000</v>
      </c>
      <c r="J40" s="90"/>
    </row>
    <row r="41" spans="1:10" ht="20.399999999999999">
      <c r="A41" s="343">
        <v>5</v>
      </c>
      <c r="B41" s="340" t="s">
        <v>295</v>
      </c>
      <c r="C41" s="340"/>
      <c r="D41" s="340"/>
      <c r="E41" s="349"/>
      <c r="F41" s="350"/>
      <c r="G41" s="341"/>
      <c r="H41" s="341"/>
      <c r="I41" s="342"/>
      <c r="J41" s="90"/>
    </row>
    <row r="42" spans="1:10" ht="20.399999999999999">
      <c r="A42" s="343" t="s">
        <v>206</v>
      </c>
      <c r="B42" s="340" t="s">
        <v>524</v>
      </c>
      <c r="C42" s="340"/>
      <c r="D42" s="340"/>
      <c r="E42" s="344">
        <v>152939</v>
      </c>
      <c r="F42" s="351">
        <v>0</v>
      </c>
      <c r="G42" s="344">
        <f>E42+F42</f>
        <v>152939</v>
      </c>
      <c r="H42" s="344">
        <v>0</v>
      </c>
      <c r="I42" s="352">
        <f>G42-H42</f>
        <v>152939</v>
      </c>
      <c r="J42" s="90"/>
    </row>
    <row r="43" spans="1:10" ht="30.6">
      <c r="A43" s="343" t="s">
        <v>208</v>
      </c>
      <c r="B43" s="340" t="s">
        <v>525</v>
      </c>
      <c r="C43" s="340" t="s">
        <v>526</v>
      </c>
      <c r="D43" s="340" t="s">
        <v>527</v>
      </c>
      <c r="E43" s="344">
        <v>0</v>
      </c>
      <c r="F43" s="351">
        <v>808555</v>
      </c>
      <c r="G43" s="344">
        <f>E43+F43</f>
        <v>808555</v>
      </c>
      <c r="H43" s="344">
        <v>808555</v>
      </c>
      <c r="I43" s="352">
        <f>G43-H43</f>
        <v>0</v>
      </c>
      <c r="J43" s="90"/>
    </row>
    <row r="44" spans="1:10" ht="91.8">
      <c r="A44" s="343" t="s">
        <v>210</v>
      </c>
      <c r="B44" s="340" t="s">
        <v>525</v>
      </c>
      <c r="C44" s="340" t="s">
        <v>528</v>
      </c>
      <c r="D44" s="340" t="s">
        <v>529</v>
      </c>
      <c r="E44" s="344">
        <v>0</v>
      </c>
      <c r="F44" s="351">
        <v>40000</v>
      </c>
      <c r="G44" s="344">
        <f>E44+F44</f>
        <v>40000</v>
      </c>
      <c r="H44" s="344">
        <v>0</v>
      </c>
      <c r="I44" s="352">
        <f>G44-H44</f>
        <v>40000</v>
      </c>
      <c r="J44" s="90"/>
    </row>
    <row r="45" spans="1:10" ht="51">
      <c r="A45" s="343" t="s">
        <v>212</v>
      </c>
      <c r="B45" s="340" t="s">
        <v>530</v>
      </c>
      <c r="C45" s="340" t="s">
        <v>531</v>
      </c>
      <c r="D45" s="340" t="s">
        <v>532</v>
      </c>
      <c r="E45" s="344">
        <v>0</v>
      </c>
      <c r="F45" s="351">
        <v>1896000</v>
      </c>
      <c r="G45" s="344">
        <f>E45+F45</f>
        <v>1896000</v>
      </c>
      <c r="H45" s="344">
        <v>1896000</v>
      </c>
      <c r="I45" s="352">
        <f>G45-H45</f>
        <v>0</v>
      </c>
      <c r="J45" s="90"/>
    </row>
    <row r="46" spans="1:10">
      <c r="A46" s="343"/>
      <c r="B46" s="340"/>
      <c r="C46" s="340"/>
      <c r="D46" s="363" t="s">
        <v>30</v>
      </c>
      <c r="E46" s="364">
        <f>SUM(E42:E45)</f>
        <v>152939</v>
      </c>
      <c r="F46" s="364">
        <f>SUM(F42:F45)</f>
        <v>2744555</v>
      </c>
      <c r="G46" s="364">
        <f>SUM(G42:G45)</f>
        <v>2897494</v>
      </c>
      <c r="H46" s="364">
        <f>SUM(H42:H45)</f>
        <v>2704555</v>
      </c>
      <c r="I46" s="364">
        <f>SUM(I42:I45)</f>
        <v>192939</v>
      </c>
      <c r="J46" s="90"/>
    </row>
    <row r="47" spans="1:10">
      <c r="A47" s="343">
        <v>6</v>
      </c>
      <c r="B47" s="340" t="s">
        <v>533</v>
      </c>
      <c r="C47" s="340"/>
      <c r="D47" s="340"/>
      <c r="E47" s="349"/>
      <c r="F47" s="350"/>
      <c r="G47" s="341"/>
      <c r="H47" s="341"/>
      <c r="I47" s="342"/>
      <c r="J47" s="90"/>
    </row>
    <row r="48" spans="1:10">
      <c r="A48" s="343" t="s">
        <v>206</v>
      </c>
      <c r="B48" s="340" t="s">
        <v>533</v>
      </c>
      <c r="C48" s="340"/>
      <c r="D48" s="340"/>
      <c r="E48" s="344">
        <v>7642074</v>
      </c>
      <c r="F48" s="351">
        <v>0</v>
      </c>
      <c r="G48" s="344">
        <f t="shared" ref="G48:G56" si="1">E48+F48</f>
        <v>7642074</v>
      </c>
      <c r="H48" s="344">
        <v>7490671</v>
      </c>
      <c r="I48" s="346">
        <f t="shared" ref="I48:I56" si="2">G48-H48</f>
        <v>151403</v>
      </c>
      <c r="J48" s="90"/>
    </row>
    <row r="49" spans="1:10" ht="51">
      <c r="A49" s="425" t="s">
        <v>208</v>
      </c>
      <c r="B49" s="427" t="s">
        <v>534</v>
      </c>
      <c r="C49" s="427" t="s">
        <v>535</v>
      </c>
      <c r="D49" s="340" t="s">
        <v>536</v>
      </c>
      <c r="E49" s="344">
        <v>0</v>
      </c>
      <c r="F49" s="351">
        <v>900000</v>
      </c>
      <c r="G49" s="344">
        <f t="shared" si="1"/>
        <v>900000</v>
      </c>
      <c r="H49" s="344">
        <v>0</v>
      </c>
      <c r="I49" s="346">
        <f t="shared" si="2"/>
        <v>900000</v>
      </c>
      <c r="J49" s="90"/>
    </row>
    <row r="50" spans="1:10" ht="51">
      <c r="A50" s="429"/>
      <c r="B50" s="430"/>
      <c r="C50" s="430"/>
      <c r="D50" s="340" t="s">
        <v>536</v>
      </c>
      <c r="E50" s="344">
        <v>0</v>
      </c>
      <c r="F50" s="351">
        <v>100000</v>
      </c>
      <c r="G50" s="344">
        <f t="shared" si="1"/>
        <v>100000</v>
      </c>
      <c r="H50" s="344">
        <v>0</v>
      </c>
      <c r="I50" s="346">
        <f t="shared" si="2"/>
        <v>100000</v>
      </c>
      <c r="J50" s="90"/>
    </row>
    <row r="51" spans="1:10" ht="51">
      <c r="A51" s="429"/>
      <c r="B51" s="430"/>
      <c r="C51" s="430"/>
      <c r="D51" s="340" t="s">
        <v>537</v>
      </c>
      <c r="E51" s="344">
        <v>0</v>
      </c>
      <c r="F51" s="351">
        <v>3000000</v>
      </c>
      <c r="G51" s="344">
        <f t="shared" si="1"/>
        <v>3000000</v>
      </c>
      <c r="H51" s="344">
        <v>0</v>
      </c>
      <c r="I51" s="346">
        <f t="shared" si="2"/>
        <v>3000000</v>
      </c>
      <c r="J51" s="90"/>
    </row>
    <row r="52" spans="1:10" ht="51">
      <c r="A52" s="426"/>
      <c r="B52" s="428"/>
      <c r="C52" s="428"/>
      <c r="D52" s="340" t="s">
        <v>538</v>
      </c>
      <c r="E52" s="344">
        <v>0</v>
      </c>
      <c r="F52" s="351">
        <v>1000000</v>
      </c>
      <c r="G52" s="344">
        <f t="shared" si="1"/>
        <v>1000000</v>
      </c>
      <c r="H52" s="344">
        <v>0</v>
      </c>
      <c r="I52" s="346">
        <f t="shared" si="2"/>
        <v>1000000</v>
      </c>
      <c r="J52" s="90"/>
    </row>
    <row r="53" spans="1:10" ht="51">
      <c r="A53" s="343"/>
      <c r="B53" s="340"/>
      <c r="C53" s="340"/>
      <c r="D53" s="340" t="s">
        <v>539</v>
      </c>
      <c r="E53" s="344">
        <v>0</v>
      </c>
      <c r="F53" s="351">
        <v>800000</v>
      </c>
      <c r="G53" s="344">
        <f t="shared" si="1"/>
        <v>800000</v>
      </c>
      <c r="H53" s="344">
        <v>0</v>
      </c>
      <c r="I53" s="346">
        <f t="shared" si="2"/>
        <v>800000</v>
      </c>
      <c r="J53" s="90"/>
    </row>
    <row r="54" spans="1:10" ht="51">
      <c r="A54" s="425" t="s">
        <v>210</v>
      </c>
      <c r="B54" s="427" t="s">
        <v>540</v>
      </c>
      <c r="C54" s="427" t="s">
        <v>541</v>
      </c>
      <c r="D54" s="340" t="s">
        <v>542</v>
      </c>
      <c r="E54" s="344">
        <v>0</v>
      </c>
      <c r="F54" s="351">
        <v>2000000</v>
      </c>
      <c r="G54" s="344">
        <f t="shared" si="1"/>
        <v>2000000</v>
      </c>
      <c r="H54" s="344">
        <v>0</v>
      </c>
      <c r="I54" s="346">
        <f t="shared" si="2"/>
        <v>2000000</v>
      </c>
      <c r="J54" s="90"/>
    </row>
    <row r="55" spans="1:10" ht="51">
      <c r="A55" s="429"/>
      <c r="B55" s="430"/>
      <c r="C55" s="430"/>
      <c r="D55" s="340" t="s">
        <v>543</v>
      </c>
      <c r="E55" s="344">
        <v>0</v>
      </c>
      <c r="F55" s="351">
        <v>2400000</v>
      </c>
      <c r="G55" s="344">
        <f t="shared" si="1"/>
        <v>2400000</v>
      </c>
      <c r="H55" s="344">
        <v>0</v>
      </c>
      <c r="I55" s="346">
        <f t="shared" si="2"/>
        <v>2400000</v>
      </c>
      <c r="J55" s="90"/>
    </row>
    <row r="56" spans="1:10" ht="51">
      <c r="A56" s="426"/>
      <c r="B56" s="428"/>
      <c r="C56" s="428"/>
      <c r="D56" s="340" t="s">
        <v>544</v>
      </c>
      <c r="E56" s="344">
        <v>0</v>
      </c>
      <c r="F56" s="351">
        <v>4500000</v>
      </c>
      <c r="G56" s="344">
        <f t="shared" si="1"/>
        <v>4500000</v>
      </c>
      <c r="H56" s="344">
        <v>0</v>
      </c>
      <c r="I56" s="346">
        <f t="shared" si="2"/>
        <v>4500000</v>
      </c>
      <c r="J56" s="90"/>
    </row>
    <row r="57" spans="1:10">
      <c r="A57" s="365"/>
      <c r="B57" s="366"/>
      <c r="C57" s="366"/>
      <c r="D57" s="363" t="s">
        <v>30</v>
      </c>
      <c r="E57" s="364">
        <f>SUM(E48:E56)</f>
        <v>7642074</v>
      </c>
      <c r="F57" s="364">
        <f>SUM(F48:F56)</f>
        <v>14700000</v>
      </c>
      <c r="G57" s="364">
        <f>SUM(G48:G56)</f>
        <v>22342074</v>
      </c>
      <c r="H57" s="364">
        <f>SUM(H48:H56)</f>
        <v>7490671</v>
      </c>
      <c r="I57" s="364">
        <f>SUM(I48:I56)</f>
        <v>14851403</v>
      </c>
      <c r="J57" s="90"/>
    </row>
    <row r="58" spans="1:10" ht="61.2">
      <c r="A58" s="353" t="s">
        <v>212</v>
      </c>
      <c r="B58" s="354" t="s">
        <v>545</v>
      </c>
      <c r="C58" s="354" t="s">
        <v>546</v>
      </c>
      <c r="D58" s="340" t="s">
        <v>547</v>
      </c>
      <c r="E58" s="344">
        <v>0</v>
      </c>
      <c r="F58" s="351">
        <v>92000</v>
      </c>
      <c r="G58" s="344">
        <f>E58+F58</f>
        <v>92000</v>
      </c>
      <c r="H58" s="344">
        <v>72000</v>
      </c>
      <c r="I58" s="346">
        <f>G58-H58</f>
        <v>20000</v>
      </c>
      <c r="J58" s="90"/>
    </row>
    <row r="59" spans="1:10" ht="102">
      <c r="A59" s="359" t="s">
        <v>214</v>
      </c>
      <c r="B59" s="340" t="s">
        <v>548</v>
      </c>
      <c r="C59" s="340" t="s">
        <v>549</v>
      </c>
      <c r="D59" s="340" t="s">
        <v>550</v>
      </c>
      <c r="E59" s="344">
        <v>0</v>
      </c>
      <c r="F59" s="351">
        <v>426000</v>
      </c>
      <c r="G59" s="344">
        <f>E59+F59</f>
        <v>426000</v>
      </c>
      <c r="H59" s="344">
        <v>144000</v>
      </c>
      <c r="I59" s="346">
        <f>G59-H59</f>
        <v>282000</v>
      </c>
      <c r="J59" s="90" t="s">
        <v>551</v>
      </c>
    </row>
    <row r="60" spans="1:10" ht="71.400000000000006">
      <c r="A60" s="359" t="s">
        <v>214</v>
      </c>
      <c r="B60" s="360" t="s">
        <v>552</v>
      </c>
      <c r="C60" s="360" t="s">
        <v>553</v>
      </c>
      <c r="D60" s="340" t="s">
        <v>554</v>
      </c>
      <c r="E60" s="344">
        <v>0</v>
      </c>
      <c r="F60" s="351">
        <v>40000</v>
      </c>
      <c r="G60" s="344">
        <f>E60+F60</f>
        <v>40000</v>
      </c>
      <c r="H60" s="344">
        <v>40000</v>
      </c>
      <c r="I60" s="346">
        <f>G60-H60</f>
        <v>0</v>
      </c>
      <c r="J60" s="90"/>
    </row>
    <row r="61" spans="1:10" ht="40.799999999999997">
      <c r="A61" s="95" t="s">
        <v>216</v>
      </c>
      <c r="B61" s="233" t="s">
        <v>555</v>
      </c>
      <c r="C61" s="233" t="s">
        <v>556</v>
      </c>
      <c r="D61" s="233" t="s">
        <v>557</v>
      </c>
      <c r="E61" s="97">
        <v>0</v>
      </c>
      <c r="F61" s="97">
        <v>290000</v>
      </c>
      <c r="G61" s="97">
        <v>290000</v>
      </c>
      <c r="H61" s="97">
        <v>0</v>
      </c>
      <c r="I61" s="98">
        <f>G61-H61</f>
        <v>290000</v>
      </c>
      <c r="J61" s="99"/>
    </row>
    <row r="62" spans="1:10">
      <c r="A62" s="95"/>
      <c r="B62" s="233"/>
      <c r="C62" s="233"/>
      <c r="D62" s="100" t="s">
        <v>199</v>
      </c>
      <c r="E62" s="101">
        <f>E31+E32+E37+E40+E46+E57+E58+E59+E60+E61</f>
        <v>8042584</v>
      </c>
      <c r="F62" s="101">
        <f>F31+F32+F37+F40+F46+F57+F58+F59+F60+F61</f>
        <v>18840506</v>
      </c>
      <c r="G62" s="101">
        <f>G31+G32+G37+G40+G46+G57+G58+G59+G60+G61</f>
        <v>26883090</v>
      </c>
      <c r="H62" s="101">
        <f>H31+H32+H37+H40+H46+H57+H58+H59+H60+H61</f>
        <v>10804204</v>
      </c>
      <c r="I62" s="101">
        <f>I31+I32+I37+I40+I46+I57+I58+I59+I60+I61</f>
        <v>16078886</v>
      </c>
      <c r="J62" s="99"/>
    </row>
    <row r="63" spans="1:10" ht="40.799999999999997">
      <c r="A63" s="339" t="s">
        <v>558</v>
      </c>
      <c r="B63" s="109" t="s">
        <v>559</v>
      </c>
      <c r="C63" s="233"/>
      <c r="D63" s="233"/>
      <c r="E63" s="102"/>
      <c r="F63" s="99"/>
      <c r="G63" s="99"/>
      <c r="H63" s="99"/>
      <c r="I63" s="103"/>
      <c r="J63" s="99"/>
    </row>
    <row r="64" spans="1:10" ht="30.6">
      <c r="A64" s="339"/>
      <c r="B64" s="109" t="s">
        <v>560</v>
      </c>
      <c r="C64" s="233"/>
      <c r="D64" s="233"/>
      <c r="E64" s="102"/>
      <c r="F64" s="99"/>
      <c r="G64" s="99"/>
      <c r="H64" s="99"/>
      <c r="I64" s="103"/>
      <c r="J64" s="99"/>
    </row>
    <row r="65" spans="1:10" ht="61.2">
      <c r="A65" s="339">
        <v>1</v>
      </c>
      <c r="B65" s="109" t="s">
        <v>561</v>
      </c>
      <c r="C65" s="340"/>
      <c r="D65" s="340"/>
      <c r="E65" s="349"/>
      <c r="F65" s="350"/>
      <c r="G65" s="341"/>
      <c r="H65" s="341"/>
      <c r="I65" s="342"/>
      <c r="J65" s="99"/>
    </row>
    <row r="66" spans="1:10" ht="40.799999999999997">
      <c r="A66" s="343" t="s">
        <v>206</v>
      </c>
      <c r="B66" s="340" t="s">
        <v>562</v>
      </c>
      <c r="C66" s="340" t="s">
        <v>563</v>
      </c>
      <c r="D66" s="340"/>
      <c r="E66" s="344">
        <v>166501</v>
      </c>
      <c r="F66" s="351">
        <v>0</v>
      </c>
      <c r="G66" s="344">
        <f t="shared" ref="G66:G76" si="3">E66+F66</f>
        <v>166501</v>
      </c>
      <c r="H66" s="344">
        <v>245969</v>
      </c>
      <c r="I66" s="346">
        <f>G66-H66</f>
        <v>-79468</v>
      </c>
      <c r="J66" s="99"/>
    </row>
    <row r="67" spans="1:10" ht="122.4">
      <c r="A67" s="343" t="s">
        <v>208</v>
      </c>
      <c r="B67" s="340" t="s">
        <v>564</v>
      </c>
      <c r="C67" s="340" t="s">
        <v>565</v>
      </c>
      <c r="D67" s="340" t="s">
        <v>566</v>
      </c>
      <c r="E67" s="344">
        <v>319685</v>
      </c>
      <c r="F67" s="351">
        <v>80000</v>
      </c>
      <c r="G67" s="344">
        <f t="shared" si="3"/>
        <v>399685</v>
      </c>
      <c r="H67" s="344">
        <v>166111</v>
      </c>
      <c r="I67" s="346">
        <f>G67-H67</f>
        <v>233574</v>
      </c>
      <c r="J67" s="99"/>
    </row>
    <row r="68" spans="1:10" ht="173.4">
      <c r="A68" s="343" t="s">
        <v>210</v>
      </c>
      <c r="B68" s="340" t="s">
        <v>313</v>
      </c>
      <c r="C68" s="340" t="s">
        <v>567</v>
      </c>
      <c r="D68" s="340"/>
      <c r="E68" s="344">
        <v>511482</v>
      </c>
      <c r="F68" s="351">
        <v>0</v>
      </c>
      <c r="G68" s="344">
        <f t="shared" si="3"/>
        <v>511482</v>
      </c>
      <c r="H68" s="344">
        <v>0</v>
      </c>
      <c r="I68" s="346">
        <f>G68-H68</f>
        <v>511482</v>
      </c>
      <c r="J68" s="99"/>
    </row>
    <row r="69" spans="1:10" ht="112.2">
      <c r="A69" s="343" t="s">
        <v>212</v>
      </c>
      <c r="B69" s="340" t="s">
        <v>568</v>
      </c>
      <c r="C69" s="340" t="s">
        <v>569</v>
      </c>
      <c r="D69" s="340"/>
      <c r="E69" s="367">
        <v>-815400</v>
      </c>
      <c r="F69" s="351">
        <v>1005200</v>
      </c>
      <c r="G69" s="344">
        <f t="shared" si="3"/>
        <v>189800</v>
      </c>
      <c r="H69" s="344">
        <v>0</v>
      </c>
      <c r="I69" s="346">
        <f>G69-H69</f>
        <v>189800</v>
      </c>
      <c r="J69" s="99"/>
    </row>
    <row r="70" spans="1:10" ht="71.400000000000006">
      <c r="A70" s="343" t="s">
        <v>214</v>
      </c>
      <c r="B70" s="368" t="s">
        <v>570</v>
      </c>
      <c r="C70" s="340" t="s">
        <v>571</v>
      </c>
      <c r="D70" s="340" t="s">
        <v>572</v>
      </c>
      <c r="E70" s="369">
        <v>-90000</v>
      </c>
      <c r="F70" s="351">
        <v>93177</v>
      </c>
      <c r="G70" s="344">
        <f t="shared" si="3"/>
        <v>3177</v>
      </c>
      <c r="H70" s="344">
        <v>0</v>
      </c>
      <c r="I70" s="346">
        <f t="shared" ref="I70:I76" si="4">G70-H70</f>
        <v>3177</v>
      </c>
      <c r="J70" s="99"/>
    </row>
    <row r="71" spans="1:10" ht="71.400000000000006">
      <c r="A71" s="343" t="s">
        <v>216</v>
      </c>
      <c r="B71" s="368" t="s">
        <v>573</v>
      </c>
      <c r="C71" s="340" t="s">
        <v>574</v>
      </c>
      <c r="D71" s="340"/>
      <c r="E71" s="370">
        <v>-30000</v>
      </c>
      <c r="F71" s="351">
        <v>0</v>
      </c>
      <c r="G71" s="344">
        <f t="shared" si="3"/>
        <v>-30000</v>
      </c>
      <c r="H71" s="344">
        <v>0</v>
      </c>
      <c r="I71" s="346">
        <f t="shared" si="4"/>
        <v>-30000</v>
      </c>
      <c r="J71" s="99"/>
    </row>
    <row r="72" spans="1:10" ht="30.6">
      <c r="A72" s="343" t="s">
        <v>218</v>
      </c>
      <c r="B72" s="340" t="s">
        <v>575</v>
      </c>
      <c r="C72" s="340" t="s">
        <v>576</v>
      </c>
      <c r="D72" s="340"/>
      <c r="E72" s="344">
        <v>226800</v>
      </c>
      <c r="F72" s="351">
        <v>0</v>
      </c>
      <c r="G72" s="344">
        <f t="shared" si="3"/>
        <v>226800</v>
      </c>
      <c r="H72" s="344">
        <v>217800</v>
      </c>
      <c r="I72" s="352">
        <f t="shared" si="4"/>
        <v>9000</v>
      </c>
      <c r="J72" s="99"/>
    </row>
    <row r="73" spans="1:10" ht="71.400000000000006">
      <c r="A73" s="343" t="s">
        <v>220</v>
      </c>
      <c r="B73" s="340" t="s">
        <v>577</v>
      </c>
      <c r="C73" s="340" t="s">
        <v>578</v>
      </c>
      <c r="D73" s="340"/>
      <c r="E73" s="344">
        <v>919600</v>
      </c>
      <c r="F73" s="350">
        <v>0</v>
      </c>
      <c r="G73" s="344">
        <f t="shared" si="3"/>
        <v>919600</v>
      </c>
      <c r="H73" s="344">
        <v>535200</v>
      </c>
      <c r="I73" s="352">
        <f t="shared" si="4"/>
        <v>384400</v>
      </c>
      <c r="J73" s="99"/>
    </row>
    <row r="74" spans="1:10" ht="30.6">
      <c r="A74" s="343" t="s">
        <v>65</v>
      </c>
      <c r="B74" s="340" t="s">
        <v>579</v>
      </c>
      <c r="C74" s="340"/>
      <c r="D74" s="340"/>
      <c r="E74" s="344">
        <v>375600</v>
      </c>
      <c r="F74" s="350">
        <v>0</v>
      </c>
      <c r="G74" s="344">
        <f t="shared" si="3"/>
        <v>375600</v>
      </c>
      <c r="H74" s="344">
        <v>253535</v>
      </c>
      <c r="I74" s="352">
        <f t="shared" si="4"/>
        <v>122065</v>
      </c>
      <c r="J74" s="99"/>
    </row>
    <row r="75" spans="1:10" ht="71.400000000000006">
      <c r="A75" s="343" t="s">
        <v>580</v>
      </c>
      <c r="B75" s="340" t="s">
        <v>581</v>
      </c>
      <c r="C75" s="340" t="s">
        <v>582</v>
      </c>
      <c r="D75" s="340" t="s">
        <v>583</v>
      </c>
      <c r="E75" s="344">
        <v>0</v>
      </c>
      <c r="F75" s="351">
        <v>375600</v>
      </c>
      <c r="G75" s="351">
        <f t="shared" si="3"/>
        <v>375600</v>
      </c>
      <c r="H75" s="344">
        <v>233067</v>
      </c>
      <c r="I75" s="352">
        <f t="shared" si="4"/>
        <v>142533</v>
      </c>
      <c r="J75" s="99"/>
    </row>
    <row r="76" spans="1:10" ht="71.400000000000006">
      <c r="A76" s="343" t="s">
        <v>584</v>
      </c>
      <c r="B76" s="340" t="s">
        <v>585</v>
      </c>
      <c r="C76" s="340" t="s">
        <v>586</v>
      </c>
      <c r="D76" s="340" t="s">
        <v>587</v>
      </c>
      <c r="E76" s="344">
        <v>0</v>
      </c>
      <c r="F76" s="351">
        <v>1001600</v>
      </c>
      <c r="G76" s="351">
        <f t="shared" si="3"/>
        <v>1001600</v>
      </c>
      <c r="H76" s="344">
        <v>438774</v>
      </c>
      <c r="I76" s="352">
        <f t="shared" si="4"/>
        <v>562826</v>
      </c>
      <c r="J76" s="99"/>
    </row>
    <row r="77" spans="1:10">
      <c r="A77" s="343"/>
      <c r="B77" s="340"/>
      <c r="C77" s="340"/>
      <c r="D77" s="347" t="s">
        <v>30</v>
      </c>
      <c r="E77" s="348">
        <f>SUM(E66:E76)</f>
        <v>1584268</v>
      </c>
      <c r="F77" s="348">
        <f>SUM(F66:F76)</f>
        <v>2555577</v>
      </c>
      <c r="G77" s="348">
        <f>SUM(G66:G76)</f>
        <v>4139845</v>
      </c>
      <c r="H77" s="348">
        <f>SUM(H66:H76)</f>
        <v>2090456</v>
      </c>
      <c r="I77" s="348">
        <f>SUM(I66:I76)</f>
        <v>2049389</v>
      </c>
      <c r="J77" s="99"/>
    </row>
    <row r="78" spans="1:10" ht="20.399999999999999">
      <c r="A78" s="339">
        <v>2</v>
      </c>
      <c r="B78" s="109" t="s">
        <v>588</v>
      </c>
      <c r="C78" s="371"/>
      <c r="D78" s="340"/>
      <c r="E78" s="349"/>
      <c r="F78" s="350"/>
      <c r="G78" s="341"/>
      <c r="H78" s="341"/>
      <c r="I78" s="342"/>
      <c r="J78" s="99"/>
    </row>
    <row r="79" spans="1:10" ht="61.2">
      <c r="A79" s="343" t="s">
        <v>206</v>
      </c>
      <c r="B79" s="340" t="s">
        <v>589</v>
      </c>
      <c r="C79" s="340" t="s">
        <v>590</v>
      </c>
      <c r="D79" s="340"/>
      <c r="E79" s="344">
        <v>35460</v>
      </c>
      <c r="F79" s="351">
        <v>0</v>
      </c>
      <c r="G79" s="344">
        <f t="shared" ref="G79:G85" si="5">E79+F79</f>
        <v>35460</v>
      </c>
      <c r="H79" s="344">
        <v>44362</v>
      </c>
      <c r="I79" s="346">
        <f t="shared" ref="I79:I85" si="6">G79-H79</f>
        <v>-8902</v>
      </c>
      <c r="J79" s="99"/>
    </row>
    <row r="80" spans="1:10" ht="81.599999999999994">
      <c r="A80" s="343"/>
      <c r="B80" s="340"/>
      <c r="C80" s="340" t="s">
        <v>591</v>
      </c>
      <c r="D80" s="340"/>
      <c r="E80" s="344">
        <v>105696</v>
      </c>
      <c r="F80" s="351">
        <v>0</v>
      </c>
      <c r="G80" s="344">
        <f t="shared" si="5"/>
        <v>105696</v>
      </c>
      <c r="H80" s="344">
        <v>0</v>
      </c>
      <c r="I80" s="346">
        <f t="shared" si="6"/>
        <v>105696</v>
      </c>
      <c r="J80" s="99"/>
    </row>
    <row r="81" spans="1:10" ht="40.799999999999997">
      <c r="A81" s="425" t="s">
        <v>208</v>
      </c>
      <c r="B81" s="427" t="s">
        <v>592</v>
      </c>
      <c r="C81" s="340" t="s">
        <v>593</v>
      </c>
      <c r="D81" s="340"/>
      <c r="E81" s="344">
        <v>381000</v>
      </c>
      <c r="F81" s="351">
        <v>0</v>
      </c>
      <c r="G81" s="344">
        <f t="shared" si="5"/>
        <v>381000</v>
      </c>
      <c r="H81" s="344">
        <v>0</v>
      </c>
      <c r="I81" s="346">
        <f t="shared" si="6"/>
        <v>381000</v>
      </c>
      <c r="J81" s="99"/>
    </row>
    <row r="82" spans="1:10" ht="40.799999999999997">
      <c r="A82" s="426"/>
      <c r="B82" s="428"/>
      <c r="C82" s="340" t="s">
        <v>594</v>
      </c>
      <c r="D82" s="340"/>
      <c r="E82" s="344">
        <v>0</v>
      </c>
      <c r="F82" s="351">
        <v>0</v>
      </c>
      <c r="G82" s="344">
        <f t="shared" si="5"/>
        <v>0</v>
      </c>
      <c r="H82" s="344">
        <v>0</v>
      </c>
      <c r="I82" s="346">
        <f t="shared" si="6"/>
        <v>0</v>
      </c>
      <c r="J82" s="99"/>
    </row>
    <row r="83" spans="1:10" ht="91.8">
      <c r="A83" s="343" t="s">
        <v>210</v>
      </c>
      <c r="B83" s="340" t="s">
        <v>595</v>
      </c>
      <c r="C83" s="340" t="s">
        <v>596</v>
      </c>
      <c r="D83" s="340"/>
      <c r="E83" s="344">
        <v>867079</v>
      </c>
      <c r="F83" s="351">
        <v>0</v>
      </c>
      <c r="G83" s="344">
        <f t="shared" si="5"/>
        <v>867079</v>
      </c>
      <c r="H83" s="344">
        <v>193618</v>
      </c>
      <c r="I83" s="346">
        <f t="shared" si="6"/>
        <v>673461</v>
      </c>
      <c r="J83" s="99"/>
    </row>
    <row r="84" spans="1:10" ht="71.400000000000006">
      <c r="A84" s="343" t="s">
        <v>212</v>
      </c>
      <c r="B84" s="340" t="s">
        <v>597</v>
      </c>
      <c r="C84" s="340" t="s">
        <v>598</v>
      </c>
      <c r="D84" s="340" t="s">
        <v>599</v>
      </c>
      <c r="E84" s="344">
        <v>86246</v>
      </c>
      <c r="F84" s="351">
        <v>554184</v>
      </c>
      <c r="G84" s="344">
        <f t="shared" si="5"/>
        <v>640430</v>
      </c>
      <c r="H84" s="344">
        <v>513200</v>
      </c>
      <c r="I84" s="346">
        <f t="shared" si="6"/>
        <v>127230</v>
      </c>
      <c r="J84" s="99"/>
    </row>
    <row r="85" spans="1:10" ht="30.6">
      <c r="A85" s="343" t="s">
        <v>214</v>
      </c>
      <c r="B85" s="340" t="s">
        <v>600</v>
      </c>
      <c r="C85" s="340" t="s">
        <v>601</v>
      </c>
      <c r="D85" s="340"/>
      <c r="E85" s="344">
        <v>52231</v>
      </c>
      <c r="F85" s="351">
        <v>0</v>
      </c>
      <c r="G85" s="344">
        <f t="shared" si="5"/>
        <v>52231</v>
      </c>
      <c r="H85" s="344">
        <v>0</v>
      </c>
      <c r="I85" s="352">
        <f t="shared" si="6"/>
        <v>52231</v>
      </c>
      <c r="J85" s="99"/>
    </row>
    <row r="86" spans="1:10">
      <c r="A86" s="343"/>
      <c r="B86" s="340"/>
      <c r="C86" s="340"/>
      <c r="D86" s="109" t="s">
        <v>30</v>
      </c>
      <c r="E86" s="111">
        <f>SUM(E79:E85)</f>
        <v>1527712</v>
      </c>
      <c r="F86" s="111">
        <f>SUM(F79:F85)</f>
        <v>554184</v>
      </c>
      <c r="G86" s="111">
        <f>SUM(G79:G85)</f>
        <v>2081896</v>
      </c>
      <c r="H86" s="111">
        <f>SUM(H79:H85)</f>
        <v>751180</v>
      </c>
      <c r="I86" s="111">
        <f>SUM(I79:I85)</f>
        <v>1330716</v>
      </c>
      <c r="J86" s="99"/>
    </row>
    <row r="87" spans="1:10" ht="30.6">
      <c r="A87" s="339">
        <v>3</v>
      </c>
      <c r="B87" s="109" t="s">
        <v>602</v>
      </c>
      <c r="C87" s="372"/>
      <c r="D87" s="340"/>
      <c r="E87" s="349"/>
      <c r="F87" s="341"/>
      <c r="G87" s="341"/>
      <c r="H87" s="341"/>
      <c r="I87" s="342"/>
      <c r="J87" s="99"/>
    </row>
    <row r="88" spans="1:10" ht="30.6">
      <c r="A88" s="343" t="s">
        <v>206</v>
      </c>
      <c r="B88" s="340" t="s">
        <v>603</v>
      </c>
      <c r="C88" s="340"/>
      <c r="D88" s="340"/>
      <c r="E88" s="344">
        <v>90975</v>
      </c>
      <c r="F88" s="341">
        <v>0</v>
      </c>
      <c r="G88" s="344">
        <f t="shared" ref="G88:G95" si="7">E88+F88</f>
        <v>90975</v>
      </c>
      <c r="H88" s="344">
        <v>0</v>
      </c>
      <c r="I88" s="352">
        <f t="shared" ref="I88:I95" si="8">G88-H88</f>
        <v>90975</v>
      </c>
      <c r="J88" s="90"/>
    </row>
    <row r="89" spans="1:10" ht="61.2">
      <c r="A89" s="425" t="s">
        <v>208</v>
      </c>
      <c r="B89" s="427" t="s">
        <v>604</v>
      </c>
      <c r="C89" s="340" t="s">
        <v>605</v>
      </c>
      <c r="D89" s="340" t="s">
        <v>606</v>
      </c>
      <c r="E89" s="344">
        <v>52000</v>
      </c>
      <c r="F89" s="351">
        <v>52800</v>
      </c>
      <c r="G89" s="344">
        <f t="shared" si="7"/>
        <v>104800</v>
      </c>
      <c r="H89" s="344">
        <v>104800</v>
      </c>
      <c r="I89" s="352">
        <f t="shared" si="8"/>
        <v>0</v>
      </c>
      <c r="J89" s="90"/>
    </row>
    <row r="90" spans="1:10" ht="61.2">
      <c r="A90" s="429"/>
      <c r="B90" s="430"/>
      <c r="C90" s="340" t="s">
        <v>607</v>
      </c>
      <c r="D90" s="340" t="s">
        <v>608</v>
      </c>
      <c r="E90" s="344">
        <v>0</v>
      </c>
      <c r="F90" s="351">
        <v>86267</v>
      </c>
      <c r="G90" s="344">
        <f t="shared" si="7"/>
        <v>86267</v>
      </c>
      <c r="H90" s="344">
        <v>86267</v>
      </c>
      <c r="I90" s="352">
        <f t="shared" si="8"/>
        <v>0</v>
      </c>
      <c r="J90" s="90"/>
    </row>
    <row r="91" spans="1:10" ht="91.8">
      <c r="A91" s="426"/>
      <c r="B91" s="428"/>
      <c r="C91" s="340" t="s">
        <v>609</v>
      </c>
      <c r="D91" s="340"/>
      <c r="E91" s="344">
        <v>0</v>
      </c>
      <c r="F91" s="351">
        <v>42933</v>
      </c>
      <c r="G91" s="344">
        <f t="shared" si="7"/>
        <v>42933</v>
      </c>
      <c r="H91" s="344">
        <v>13133</v>
      </c>
      <c r="I91" s="352">
        <f t="shared" si="8"/>
        <v>29800</v>
      </c>
      <c r="J91" s="90"/>
    </row>
    <row r="92" spans="1:10" ht="30.6">
      <c r="A92" s="343" t="s">
        <v>210</v>
      </c>
      <c r="B92" s="340" t="s">
        <v>610</v>
      </c>
      <c r="C92" s="340"/>
      <c r="D92" s="340"/>
      <c r="E92" s="344">
        <v>13800</v>
      </c>
      <c r="F92" s="341">
        <v>0</v>
      </c>
      <c r="G92" s="344">
        <f t="shared" si="7"/>
        <v>13800</v>
      </c>
      <c r="H92" s="344">
        <v>31337</v>
      </c>
      <c r="I92" s="352">
        <f t="shared" si="8"/>
        <v>-17537</v>
      </c>
      <c r="J92" s="90"/>
    </row>
    <row r="93" spans="1:10" ht="71.400000000000006">
      <c r="A93" s="343" t="s">
        <v>212</v>
      </c>
      <c r="B93" s="340" t="s">
        <v>611</v>
      </c>
      <c r="C93" s="340" t="s">
        <v>612</v>
      </c>
      <c r="D93" s="340" t="s">
        <v>613</v>
      </c>
      <c r="E93" s="344">
        <v>0</v>
      </c>
      <c r="F93" s="344">
        <v>257600</v>
      </c>
      <c r="G93" s="344">
        <f t="shared" si="7"/>
        <v>257600</v>
      </c>
      <c r="H93" s="344">
        <v>217800</v>
      </c>
      <c r="I93" s="352">
        <f t="shared" si="8"/>
        <v>39800</v>
      </c>
      <c r="J93" s="90"/>
    </row>
    <row r="94" spans="1:10" ht="61.2">
      <c r="A94" s="343" t="s">
        <v>214</v>
      </c>
      <c r="B94" s="340" t="s">
        <v>614</v>
      </c>
      <c r="C94" s="340" t="s">
        <v>615</v>
      </c>
      <c r="D94" s="340" t="s">
        <v>616</v>
      </c>
      <c r="E94" s="344">
        <v>0</v>
      </c>
      <c r="F94" s="344">
        <v>9730</v>
      </c>
      <c r="G94" s="344">
        <f t="shared" si="7"/>
        <v>9730</v>
      </c>
      <c r="H94" s="344">
        <v>0</v>
      </c>
      <c r="I94" s="352">
        <f t="shared" si="8"/>
        <v>9730</v>
      </c>
      <c r="J94" s="90"/>
    </row>
    <row r="95" spans="1:10" ht="40.799999999999997">
      <c r="A95" s="343" t="s">
        <v>216</v>
      </c>
      <c r="B95" s="340" t="s">
        <v>602</v>
      </c>
      <c r="C95" s="340"/>
      <c r="D95" s="340"/>
      <c r="E95" s="344">
        <v>445630</v>
      </c>
      <c r="F95" s="344">
        <v>0</v>
      </c>
      <c r="G95" s="344">
        <f t="shared" si="7"/>
        <v>445630</v>
      </c>
      <c r="H95" s="344">
        <v>0</v>
      </c>
      <c r="I95" s="352">
        <f t="shared" si="8"/>
        <v>445630</v>
      </c>
      <c r="J95" s="90"/>
    </row>
    <row r="96" spans="1:10">
      <c r="A96" s="343"/>
      <c r="B96" s="340"/>
      <c r="C96" s="340"/>
      <c r="D96" s="109" t="s">
        <v>30</v>
      </c>
      <c r="E96" s="111">
        <f>SUM(E88:E95)</f>
        <v>602405</v>
      </c>
      <c r="F96" s="111">
        <f>SUM(F88:F95)</f>
        <v>449330</v>
      </c>
      <c r="G96" s="111">
        <f>SUM(G88:G95)</f>
        <v>1051735</v>
      </c>
      <c r="H96" s="111">
        <f>SUM(H88:H95)</f>
        <v>453337</v>
      </c>
      <c r="I96" s="111">
        <f>SUM(I88:I95)</f>
        <v>598398</v>
      </c>
      <c r="J96" s="90"/>
    </row>
    <row r="97" spans="1:10" ht="51">
      <c r="A97" s="339">
        <v>4</v>
      </c>
      <c r="B97" s="109" t="s">
        <v>617</v>
      </c>
      <c r="C97" s="340"/>
      <c r="D97" s="340"/>
      <c r="E97" s="349"/>
      <c r="F97" s="350"/>
      <c r="G97" s="341"/>
      <c r="H97" s="341"/>
      <c r="I97" s="342"/>
      <c r="J97" s="90"/>
    </row>
    <row r="98" spans="1:10" ht="122.4">
      <c r="A98" s="343" t="s">
        <v>206</v>
      </c>
      <c r="B98" s="340" t="s">
        <v>618</v>
      </c>
      <c r="C98" s="340" t="s">
        <v>619</v>
      </c>
      <c r="D98" s="340"/>
      <c r="E98" s="344">
        <v>115</v>
      </c>
      <c r="F98" s="351">
        <v>0</v>
      </c>
      <c r="G98" s="344">
        <f t="shared" ref="G98:G103" si="9">E98+F98</f>
        <v>115</v>
      </c>
      <c r="H98" s="344">
        <v>0</v>
      </c>
      <c r="I98" s="352">
        <f t="shared" ref="I98:I103" si="10">G98-H98</f>
        <v>115</v>
      </c>
      <c r="J98" s="90"/>
    </row>
    <row r="99" spans="1:10" ht="81.599999999999994">
      <c r="A99" s="343" t="s">
        <v>208</v>
      </c>
      <c r="B99" s="340" t="s">
        <v>620</v>
      </c>
      <c r="C99" s="340" t="s">
        <v>621</v>
      </c>
      <c r="D99" s="340" t="s">
        <v>622</v>
      </c>
      <c r="E99" s="344">
        <v>123</v>
      </c>
      <c r="F99" s="351">
        <v>30000</v>
      </c>
      <c r="G99" s="344">
        <f t="shared" si="9"/>
        <v>30123</v>
      </c>
      <c r="H99" s="344">
        <v>30000</v>
      </c>
      <c r="I99" s="352">
        <f t="shared" si="10"/>
        <v>123</v>
      </c>
      <c r="J99" s="90"/>
    </row>
    <row r="100" spans="1:10" ht="20.399999999999999">
      <c r="A100" s="343" t="s">
        <v>210</v>
      </c>
      <c r="B100" s="340" t="s">
        <v>623</v>
      </c>
      <c r="C100" s="340"/>
      <c r="D100" s="340"/>
      <c r="E100" s="344">
        <v>8400</v>
      </c>
      <c r="F100" s="351">
        <v>0</v>
      </c>
      <c r="G100" s="344">
        <f t="shared" si="9"/>
        <v>8400</v>
      </c>
      <c r="H100" s="344">
        <v>0</v>
      </c>
      <c r="I100" s="352">
        <f t="shared" si="10"/>
        <v>8400</v>
      </c>
      <c r="J100" s="90"/>
    </row>
    <row r="101" spans="1:10" ht="132.6">
      <c r="A101" s="343" t="s">
        <v>212</v>
      </c>
      <c r="B101" s="340" t="s">
        <v>624</v>
      </c>
      <c r="C101" s="340" t="s">
        <v>625</v>
      </c>
      <c r="D101" s="340"/>
      <c r="E101" s="344">
        <v>0</v>
      </c>
      <c r="F101" s="351">
        <v>0</v>
      </c>
      <c r="G101" s="344">
        <f t="shared" si="9"/>
        <v>0</v>
      </c>
      <c r="H101" s="344">
        <v>0</v>
      </c>
      <c r="I101" s="352">
        <f t="shared" si="10"/>
        <v>0</v>
      </c>
      <c r="J101" s="90"/>
    </row>
    <row r="102" spans="1:10" ht="142.80000000000001">
      <c r="A102" s="343" t="s">
        <v>214</v>
      </c>
      <c r="B102" s="340" t="s">
        <v>626</v>
      </c>
      <c r="C102" s="340" t="s">
        <v>627</v>
      </c>
      <c r="D102" s="340" t="s">
        <v>628</v>
      </c>
      <c r="E102" s="344">
        <v>16333</v>
      </c>
      <c r="F102" s="351">
        <v>30000</v>
      </c>
      <c r="G102" s="344">
        <f t="shared" si="9"/>
        <v>46333</v>
      </c>
      <c r="H102" s="344">
        <v>46000</v>
      </c>
      <c r="I102" s="352">
        <f t="shared" si="10"/>
        <v>333</v>
      </c>
      <c r="J102" s="90"/>
    </row>
    <row r="103" spans="1:10" ht="71.400000000000006">
      <c r="A103" s="343" t="s">
        <v>216</v>
      </c>
      <c r="B103" s="340" t="s">
        <v>629</v>
      </c>
      <c r="C103" s="340" t="s">
        <v>630</v>
      </c>
      <c r="D103" s="340" t="s">
        <v>631</v>
      </c>
      <c r="E103" s="367">
        <v>0</v>
      </c>
      <c r="F103" s="351">
        <v>14000</v>
      </c>
      <c r="G103" s="344">
        <f t="shared" si="9"/>
        <v>14000</v>
      </c>
      <c r="H103" s="344">
        <v>13997</v>
      </c>
      <c r="I103" s="352">
        <f t="shared" si="10"/>
        <v>3</v>
      </c>
      <c r="J103" s="90"/>
    </row>
    <row r="104" spans="1:10">
      <c r="A104" s="343"/>
      <c r="B104" s="340"/>
      <c r="C104" s="340"/>
      <c r="D104" s="109" t="s">
        <v>30</v>
      </c>
      <c r="E104" s="111">
        <f>SUM(E98:E103)</f>
        <v>24971</v>
      </c>
      <c r="F104" s="111">
        <f>SUM(F98:F103)</f>
        <v>74000</v>
      </c>
      <c r="G104" s="111">
        <f>SUM(G98:G103)</f>
        <v>98971</v>
      </c>
      <c r="H104" s="111">
        <f>SUM(H98:H103)</f>
        <v>89997</v>
      </c>
      <c r="I104" s="111">
        <f>SUM(I98:I103)</f>
        <v>8974</v>
      </c>
      <c r="J104" s="90"/>
    </row>
    <row r="105" spans="1:10" ht="61.2">
      <c r="A105" s="339">
        <v>5</v>
      </c>
      <c r="B105" s="109" t="s">
        <v>632</v>
      </c>
      <c r="C105" s="104"/>
      <c r="D105" s="109"/>
      <c r="E105" s="110"/>
      <c r="F105" s="111"/>
      <c r="G105" s="111"/>
      <c r="H105" s="111"/>
      <c r="I105" s="373"/>
      <c r="J105" s="90"/>
    </row>
    <row r="106" spans="1:10" ht="132.6">
      <c r="A106" s="343" t="s">
        <v>206</v>
      </c>
      <c r="B106" s="354" t="s">
        <v>633</v>
      </c>
      <c r="C106" s="354" t="s">
        <v>634</v>
      </c>
      <c r="D106" s="340" t="s">
        <v>635</v>
      </c>
      <c r="E106" s="344">
        <v>80483</v>
      </c>
      <c r="F106" s="351">
        <v>849420</v>
      </c>
      <c r="G106" s="344">
        <f>E106+F106</f>
        <v>929903</v>
      </c>
      <c r="H106" s="344">
        <v>1021045</v>
      </c>
      <c r="I106" s="346">
        <f>G106-H106</f>
        <v>-91142</v>
      </c>
      <c r="J106" s="90"/>
    </row>
    <row r="107" spans="1:10" ht="20.399999999999999">
      <c r="A107" s="343" t="s">
        <v>208</v>
      </c>
      <c r="B107" s="340" t="s">
        <v>636</v>
      </c>
      <c r="C107" s="340"/>
      <c r="D107" s="340"/>
      <c r="E107" s="344">
        <v>333</v>
      </c>
      <c r="F107" s="351">
        <v>0</v>
      </c>
      <c r="G107" s="344">
        <f>E107+F107</f>
        <v>333</v>
      </c>
      <c r="H107" s="344">
        <v>0</v>
      </c>
      <c r="I107" s="346">
        <f>G107-H107</f>
        <v>333</v>
      </c>
      <c r="J107" s="90"/>
    </row>
    <row r="108" spans="1:10" ht="142.80000000000001">
      <c r="A108" s="343"/>
      <c r="B108" s="340"/>
      <c r="C108" s="340" t="s">
        <v>637</v>
      </c>
      <c r="D108" s="340"/>
      <c r="E108" s="344">
        <v>0</v>
      </c>
      <c r="F108" s="351">
        <v>0</v>
      </c>
      <c r="G108" s="344">
        <f>E108+F108</f>
        <v>0</v>
      </c>
      <c r="H108" s="344">
        <v>0</v>
      </c>
      <c r="I108" s="346">
        <f>G108-H108</f>
        <v>0</v>
      </c>
      <c r="J108" s="90"/>
    </row>
    <row r="109" spans="1:10">
      <c r="A109" s="343"/>
      <c r="B109" s="340"/>
      <c r="C109" s="340"/>
      <c r="D109" s="109" t="s">
        <v>30</v>
      </c>
      <c r="E109" s="111">
        <f>SUM(E106:E108)</f>
        <v>80816</v>
      </c>
      <c r="F109" s="111">
        <f>SUM(F106:F108)</f>
        <v>849420</v>
      </c>
      <c r="G109" s="111">
        <f>SUM(G106:G108)</f>
        <v>930236</v>
      </c>
      <c r="H109" s="111">
        <f>SUM(H106:H108)</f>
        <v>1021045</v>
      </c>
      <c r="I109" s="111">
        <f>SUM(I106:I108)</f>
        <v>-90809</v>
      </c>
      <c r="J109" s="90"/>
    </row>
    <row r="110" spans="1:10" ht="71.400000000000006">
      <c r="A110" s="339">
        <v>6</v>
      </c>
      <c r="B110" s="109" t="s">
        <v>638</v>
      </c>
      <c r="C110" s="340"/>
      <c r="D110" s="340"/>
      <c r="E110" s="349"/>
      <c r="F110" s="350"/>
      <c r="G110" s="374"/>
      <c r="H110" s="341"/>
      <c r="I110" s="342"/>
      <c r="J110" s="90"/>
    </row>
    <row r="111" spans="1:10" ht="20.399999999999999">
      <c r="A111" s="343" t="s">
        <v>206</v>
      </c>
      <c r="B111" s="354" t="s">
        <v>639</v>
      </c>
      <c r="C111" s="340"/>
      <c r="D111" s="340"/>
      <c r="E111" s="344">
        <v>51200</v>
      </c>
      <c r="F111" s="351">
        <v>0</v>
      </c>
      <c r="G111" s="351">
        <f>E111+F111</f>
        <v>51200</v>
      </c>
      <c r="H111" s="431">
        <v>1027343</v>
      </c>
      <c r="I111" s="422">
        <f>G115-H111</f>
        <v>803825</v>
      </c>
      <c r="J111" s="90"/>
    </row>
    <row r="112" spans="1:10">
      <c r="A112" s="343" t="s">
        <v>208</v>
      </c>
      <c r="B112" s="340"/>
      <c r="C112" s="340"/>
      <c r="D112" s="340"/>
      <c r="E112" s="344">
        <v>205968</v>
      </c>
      <c r="F112" s="375">
        <v>0</v>
      </c>
      <c r="G112" s="351">
        <f>E112+F112</f>
        <v>205968</v>
      </c>
      <c r="H112" s="432"/>
      <c r="I112" s="423"/>
      <c r="J112" s="90"/>
    </row>
    <row r="113" spans="1:10" ht="51">
      <c r="A113" s="343" t="s">
        <v>210</v>
      </c>
      <c r="B113" s="366"/>
      <c r="C113" s="340" t="s">
        <v>640</v>
      </c>
      <c r="D113" s="340" t="s">
        <v>641</v>
      </c>
      <c r="E113" s="344">
        <v>0</v>
      </c>
      <c r="F113" s="351">
        <v>550000</v>
      </c>
      <c r="G113" s="351">
        <f>E113+F113</f>
        <v>550000</v>
      </c>
      <c r="H113" s="432"/>
      <c r="I113" s="423"/>
      <c r="J113" s="90"/>
    </row>
    <row r="114" spans="1:10">
      <c r="A114" s="343"/>
      <c r="B114" s="360"/>
      <c r="C114" s="340"/>
      <c r="D114" s="340"/>
      <c r="E114" s="344">
        <v>1024000</v>
      </c>
      <c r="F114" s="351">
        <v>0</v>
      </c>
      <c r="G114" s="351">
        <f>E114+F114</f>
        <v>1024000</v>
      </c>
      <c r="H114" s="433"/>
      <c r="I114" s="424"/>
      <c r="J114" s="90"/>
    </row>
    <row r="115" spans="1:10">
      <c r="A115" s="343"/>
      <c r="B115" s="360"/>
      <c r="C115" s="340"/>
      <c r="D115" s="109" t="s">
        <v>30</v>
      </c>
      <c r="E115" s="111">
        <f>SUM(E111:E114)</f>
        <v>1281168</v>
      </c>
      <c r="F115" s="111">
        <f>SUM(F111:F114)</f>
        <v>550000</v>
      </c>
      <c r="G115" s="111">
        <f>SUM(G111:G114)</f>
        <v>1831168</v>
      </c>
      <c r="H115" s="111">
        <f>SUM(H111:H114)</f>
        <v>1027343</v>
      </c>
      <c r="I115" s="111">
        <f>SUM(I111:I114)</f>
        <v>803825</v>
      </c>
      <c r="J115" s="90"/>
    </row>
    <row r="116" spans="1:10" ht="61.2">
      <c r="A116" s="339">
        <v>7</v>
      </c>
      <c r="B116" s="109" t="s">
        <v>642</v>
      </c>
      <c r="C116" s="340"/>
      <c r="D116" s="340"/>
      <c r="E116" s="349"/>
      <c r="F116" s="350"/>
      <c r="G116" s="341"/>
      <c r="H116" s="341" t="s">
        <v>643</v>
      </c>
      <c r="I116" s="342"/>
      <c r="J116" s="90"/>
    </row>
    <row r="117" spans="1:10" ht="40.799999999999997">
      <c r="A117" s="343" t="s">
        <v>206</v>
      </c>
      <c r="B117" s="340" t="s">
        <v>644</v>
      </c>
      <c r="C117" s="340" t="s">
        <v>645</v>
      </c>
      <c r="D117" s="376"/>
      <c r="E117" s="344">
        <v>174679</v>
      </c>
      <c r="F117" s="351">
        <v>0</v>
      </c>
      <c r="G117" s="344">
        <f>E117+F117</f>
        <v>174679</v>
      </c>
      <c r="H117" s="344">
        <v>425236</v>
      </c>
      <c r="I117" s="346">
        <f>G117-H117</f>
        <v>-250557</v>
      </c>
      <c r="J117" s="90"/>
    </row>
    <row r="118" spans="1:10">
      <c r="A118" s="343"/>
      <c r="B118" s="340"/>
      <c r="C118" s="340"/>
      <c r="D118" s="377" t="s">
        <v>30</v>
      </c>
      <c r="E118" s="111">
        <f>SUM(E117)</f>
        <v>174679</v>
      </c>
      <c r="F118" s="111">
        <f>SUM(F117)</f>
        <v>0</v>
      </c>
      <c r="G118" s="111">
        <f>SUM(G117)</f>
        <v>174679</v>
      </c>
      <c r="H118" s="111">
        <f>SUM(H117)</f>
        <v>425236</v>
      </c>
      <c r="I118" s="111">
        <f>SUM(I117)</f>
        <v>-250557</v>
      </c>
      <c r="J118" s="90"/>
    </row>
    <row r="119" spans="1:10" ht="51">
      <c r="A119" s="339">
        <v>8</v>
      </c>
      <c r="B119" s="109" t="s">
        <v>646</v>
      </c>
      <c r="C119" s="340"/>
      <c r="D119" s="109"/>
      <c r="E119" s="378"/>
      <c r="F119" s="379"/>
      <c r="G119" s="379"/>
      <c r="H119" s="379"/>
      <c r="I119" s="380"/>
      <c r="J119" s="90"/>
    </row>
    <row r="120" spans="1:10" ht="61.2">
      <c r="A120" s="343">
        <v>1</v>
      </c>
      <c r="B120" s="340" t="s">
        <v>647</v>
      </c>
      <c r="C120" s="340" t="s">
        <v>648</v>
      </c>
      <c r="D120" s="340" t="s">
        <v>649</v>
      </c>
      <c r="E120" s="344">
        <v>0</v>
      </c>
      <c r="F120" s="344">
        <v>346000</v>
      </c>
      <c r="G120" s="344">
        <f>E120+F120</f>
        <v>346000</v>
      </c>
      <c r="H120" s="344">
        <v>0</v>
      </c>
      <c r="I120" s="346">
        <f>G120-H120</f>
        <v>346000</v>
      </c>
      <c r="J120" s="90"/>
    </row>
    <row r="121" spans="1:10">
      <c r="A121" s="343"/>
      <c r="B121" s="340"/>
      <c r="C121" s="340"/>
      <c r="D121" s="109" t="s">
        <v>30</v>
      </c>
      <c r="E121" s="111">
        <f>SUM(E120)</f>
        <v>0</v>
      </c>
      <c r="F121" s="111">
        <f>SUM(F120)</f>
        <v>346000</v>
      </c>
      <c r="G121" s="111">
        <f>SUM(G120)</f>
        <v>346000</v>
      </c>
      <c r="H121" s="111">
        <f>SUM(H120)</f>
        <v>0</v>
      </c>
      <c r="I121" s="111">
        <f>SUM(I120)</f>
        <v>346000</v>
      </c>
      <c r="J121" s="90"/>
    </row>
    <row r="122" spans="1:10" ht="30.6">
      <c r="A122" s="339">
        <v>9</v>
      </c>
      <c r="B122" s="109" t="s">
        <v>650</v>
      </c>
      <c r="C122" s="340"/>
      <c r="D122" s="109"/>
      <c r="E122" s="378"/>
      <c r="F122" s="381"/>
      <c r="G122" s="379"/>
      <c r="H122" s="379"/>
      <c r="I122" s="382"/>
      <c r="J122" s="90"/>
    </row>
    <row r="123" spans="1:10" ht="51">
      <c r="A123" s="343" t="s">
        <v>65</v>
      </c>
      <c r="B123" s="340" t="s">
        <v>651</v>
      </c>
      <c r="C123" s="340" t="s">
        <v>652</v>
      </c>
      <c r="D123" s="340" t="s">
        <v>653</v>
      </c>
      <c r="E123" s="344">
        <v>0</v>
      </c>
      <c r="F123" s="351">
        <v>138000</v>
      </c>
      <c r="G123" s="344">
        <f>E123+F123</f>
        <v>138000</v>
      </c>
      <c r="H123" s="344">
        <v>138000</v>
      </c>
      <c r="I123" s="352">
        <f>G123-H123</f>
        <v>0</v>
      </c>
      <c r="J123" s="90"/>
    </row>
    <row r="124" spans="1:10">
      <c r="A124" s="343"/>
      <c r="B124" s="340"/>
      <c r="C124" s="340"/>
      <c r="D124" s="109" t="s">
        <v>30</v>
      </c>
      <c r="E124" s="111">
        <f>SUM(E123)</f>
        <v>0</v>
      </c>
      <c r="F124" s="111">
        <f>SUM(F123)</f>
        <v>138000</v>
      </c>
      <c r="G124" s="111">
        <f>SUM(G123)</f>
        <v>138000</v>
      </c>
      <c r="H124" s="111">
        <f>SUM(H123)</f>
        <v>138000</v>
      </c>
      <c r="I124" s="111">
        <f>SUM(I123)</f>
        <v>0</v>
      </c>
      <c r="J124" s="90"/>
    </row>
    <row r="125" spans="1:10">
      <c r="A125" s="339">
        <v>10</v>
      </c>
      <c r="B125" s="109" t="s">
        <v>654</v>
      </c>
      <c r="C125" s="340"/>
      <c r="D125" s="340"/>
      <c r="E125" s="349"/>
      <c r="F125" s="351"/>
      <c r="G125" s="111"/>
      <c r="H125" s="99"/>
      <c r="I125" s="103"/>
      <c r="J125" s="90"/>
    </row>
    <row r="126" spans="1:10">
      <c r="A126" s="343" t="s">
        <v>206</v>
      </c>
      <c r="B126" s="340" t="s">
        <v>654</v>
      </c>
      <c r="C126" s="340"/>
      <c r="D126" s="340"/>
      <c r="E126" s="344">
        <v>-12370</v>
      </c>
      <c r="F126" s="351">
        <v>0</v>
      </c>
      <c r="G126" s="344">
        <f>E126+F126</f>
        <v>-12370</v>
      </c>
      <c r="H126" s="105">
        <v>0</v>
      </c>
      <c r="I126" s="98">
        <f>G126-H126</f>
        <v>-12370</v>
      </c>
      <c r="J126" s="90"/>
    </row>
    <row r="127" spans="1:10">
      <c r="A127" s="343"/>
      <c r="B127" s="340"/>
      <c r="C127" s="340"/>
      <c r="D127" s="109" t="s">
        <v>30</v>
      </c>
      <c r="E127" s="111">
        <f>SUM(E126)</f>
        <v>-12370</v>
      </c>
      <c r="F127" s="111">
        <f>SUM(F126)</f>
        <v>0</v>
      </c>
      <c r="G127" s="111">
        <f>SUM(G126)</f>
        <v>-12370</v>
      </c>
      <c r="H127" s="111">
        <f>SUM(H126)</f>
        <v>0</v>
      </c>
      <c r="I127" s="111">
        <f>SUM(I126)</f>
        <v>-12370</v>
      </c>
      <c r="J127" s="90"/>
    </row>
    <row r="128" spans="1:10" ht="30.6">
      <c r="A128" s="339">
        <v>11</v>
      </c>
      <c r="B128" s="109" t="s">
        <v>655</v>
      </c>
      <c r="C128" s="340"/>
      <c r="D128" s="340"/>
      <c r="E128" s="349"/>
      <c r="F128" s="350"/>
      <c r="G128" s="111"/>
      <c r="H128" s="99"/>
      <c r="I128" s="103"/>
      <c r="J128" s="90"/>
    </row>
    <row r="129" spans="1:10" ht="30.6">
      <c r="A129" s="343" t="s">
        <v>206</v>
      </c>
      <c r="B129" s="340" t="s">
        <v>656</v>
      </c>
      <c r="C129" s="340"/>
      <c r="D129" s="340" t="s">
        <v>657</v>
      </c>
      <c r="E129" s="344">
        <v>248564</v>
      </c>
      <c r="F129" s="351">
        <v>0</v>
      </c>
      <c r="G129" s="344">
        <f>E129+F129</f>
        <v>248564</v>
      </c>
      <c r="H129" s="97">
        <v>0</v>
      </c>
      <c r="I129" s="98">
        <f>G129-H129</f>
        <v>248564</v>
      </c>
      <c r="J129" s="90"/>
    </row>
    <row r="130" spans="1:10">
      <c r="A130" s="343"/>
      <c r="B130" s="340"/>
      <c r="C130" s="340"/>
      <c r="D130" s="109" t="s">
        <v>30</v>
      </c>
      <c r="E130" s="111">
        <f>SUM(E129)</f>
        <v>248564</v>
      </c>
      <c r="F130" s="111">
        <f>SUM(F129)</f>
        <v>0</v>
      </c>
      <c r="G130" s="111">
        <f>SUM(G129)</f>
        <v>248564</v>
      </c>
      <c r="H130" s="106">
        <f>SUM(H129)</f>
        <v>0</v>
      </c>
      <c r="I130" s="107">
        <f>SUM(I129)</f>
        <v>248564</v>
      </c>
      <c r="J130" s="90"/>
    </row>
    <row r="131" spans="1:10" ht="51">
      <c r="A131" s="339">
        <v>12</v>
      </c>
      <c r="B131" s="109" t="s">
        <v>658</v>
      </c>
      <c r="C131" s="340"/>
      <c r="D131" s="340"/>
      <c r="E131" s="349"/>
      <c r="F131" s="350"/>
      <c r="G131" s="99"/>
      <c r="H131" s="99"/>
      <c r="I131" s="103"/>
      <c r="J131" s="90"/>
    </row>
    <row r="132" spans="1:10" ht="30.6">
      <c r="A132" s="343" t="s">
        <v>206</v>
      </c>
      <c r="B132" s="340" t="s">
        <v>659</v>
      </c>
      <c r="C132" s="340"/>
      <c r="D132" s="340"/>
      <c r="E132" s="367">
        <v>10172311</v>
      </c>
      <c r="F132" s="351">
        <v>0</v>
      </c>
      <c r="G132" s="97">
        <f>E132+F132</f>
        <v>10172311</v>
      </c>
      <c r="H132" s="97">
        <v>0</v>
      </c>
      <c r="I132" s="98">
        <f>G132-H132</f>
        <v>10172311</v>
      </c>
      <c r="J132" s="90"/>
    </row>
    <row r="133" spans="1:10" ht="30.6">
      <c r="A133" s="343" t="s">
        <v>208</v>
      </c>
      <c r="B133" s="340" t="s">
        <v>660</v>
      </c>
      <c r="C133" s="340"/>
      <c r="D133" s="340"/>
      <c r="E133" s="344">
        <v>219952</v>
      </c>
      <c r="F133" s="351">
        <v>0</v>
      </c>
      <c r="G133" s="97">
        <f>E133+F133</f>
        <v>219952</v>
      </c>
      <c r="H133" s="97">
        <v>12174</v>
      </c>
      <c r="I133" s="98">
        <f>G133-H133</f>
        <v>207778</v>
      </c>
      <c r="J133" s="90"/>
    </row>
    <row r="134" spans="1:10" ht="30.6">
      <c r="A134" s="343" t="s">
        <v>210</v>
      </c>
      <c r="B134" s="340" t="s">
        <v>661</v>
      </c>
      <c r="C134" s="340"/>
      <c r="D134" s="340"/>
      <c r="E134" s="367">
        <v>24437805</v>
      </c>
      <c r="F134" s="351">
        <v>0</v>
      </c>
      <c r="G134" s="97">
        <f>E134+F134</f>
        <v>24437805</v>
      </c>
      <c r="H134" s="97">
        <v>0</v>
      </c>
      <c r="I134" s="98">
        <f>G134-H134</f>
        <v>24437805</v>
      </c>
      <c r="J134" s="90"/>
    </row>
    <row r="135" spans="1:10" ht="30.6">
      <c r="A135" s="343" t="s">
        <v>212</v>
      </c>
      <c r="B135" s="340" t="s">
        <v>662</v>
      </c>
      <c r="C135" s="340"/>
      <c r="D135" s="340"/>
      <c r="E135" s="367">
        <v>21785306</v>
      </c>
      <c r="F135" s="351">
        <v>0</v>
      </c>
      <c r="G135" s="97">
        <f>E135+F135</f>
        <v>21785306</v>
      </c>
      <c r="H135" s="97">
        <v>467470</v>
      </c>
      <c r="I135" s="98">
        <f>G135-H135</f>
        <v>21317836</v>
      </c>
      <c r="J135" s="90"/>
    </row>
    <row r="136" spans="1:10" ht="20.399999999999999">
      <c r="A136" s="343" t="s">
        <v>214</v>
      </c>
      <c r="B136" s="340" t="s">
        <v>663</v>
      </c>
      <c r="C136" s="340"/>
      <c r="D136" s="340"/>
      <c r="E136" s="344">
        <v>4619134</v>
      </c>
      <c r="F136" s="351">
        <v>0</v>
      </c>
      <c r="G136" s="97">
        <f>E136+F136</f>
        <v>4619134</v>
      </c>
      <c r="H136" s="97">
        <v>0</v>
      </c>
      <c r="I136" s="98">
        <f>G136-H136</f>
        <v>4619134</v>
      </c>
      <c r="J136" s="90"/>
    </row>
    <row r="137" spans="1:10">
      <c r="A137" s="343"/>
      <c r="B137" s="340"/>
      <c r="C137" s="340"/>
      <c r="D137" s="109" t="s">
        <v>30</v>
      </c>
      <c r="E137" s="110">
        <f>SUM(E132:E136)</f>
        <v>61234508</v>
      </c>
      <c r="F137" s="111">
        <f>SUM(F132:F136)</f>
        <v>0</v>
      </c>
      <c r="G137" s="111">
        <f>SUM(G132:G136)</f>
        <v>61234508</v>
      </c>
      <c r="H137" s="111">
        <f>SUM(H132:H136)</f>
        <v>479644</v>
      </c>
      <c r="I137" s="111">
        <f>SUM(I132:I136)</f>
        <v>60754864</v>
      </c>
      <c r="J137" s="90"/>
    </row>
    <row r="138" spans="1:10" ht="20.399999999999999">
      <c r="A138" s="343"/>
      <c r="B138" s="340"/>
      <c r="C138" s="340"/>
      <c r="D138" s="109" t="s">
        <v>487</v>
      </c>
      <c r="E138" s="108">
        <f>E29+E62+E77+E86+E96+E104+E109+E115+E118+E121+E124+E127+E130+E137</f>
        <v>74789305</v>
      </c>
      <c r="F138" s="106">
        <f>F29+F62+F77+F86+F96+F104+F109+F115+F118+F121+F124+F127+F130+F137</f>
        <v>359338017</v>
      </c>
      <c r="G138" s="106">
        <f>G29+G62+G77+G86+G96+G104+G109+G115+G118+G121+G124+G127+G130+G137</f>
        <v>434127322</v>
      </c>
      <c r="H138" s="106">
        <f>H29+H62+H77+H86+H96+H104+H109+H115+H118+H121+H124+H127+H130+H137</f>
        <v>352261442</v>
      </c>
      <c r="I138" s="106">
        <f>I29+I62+I77+I86+I96+I104+I109+I115+I118+I121+I124+I127+I130+I137</f>
        <v>81865880</v>
      </c>
      <c r="J138" s="90"/>
    </row>
    <row r="139" spans="1:10">
      <c r="A139" s="383"/>
      <c r="B139" s="383"/>
      <c r="C139" s="383"/>
      <c r="D139" s="383"/>
      <c r="E139" s="383"/>
      <c r="F139" s="383"/>
      <c r="G139" s="383"/>
      <c r="H139" s="383"/>
      <c r="I139" s="383"/>
      <c r="J139" s="383"/>
    </row>
  </sheetData>
  <mergeCells count="26">
    <mergeCell ref="A1:J1"/>
    <mergeCell ref="A2:J2"/>
    <mergeCell ref="H6:H10"/>
    <mergeCell ref="J7:J11"/>
    <mergeCell ref="H12:H15"/>
    <mergeCell ref="I12:I15"/>
    <mergeCell ref="H17:H20"/>
    <mergeCell ref="I17:I20"/>
    <mergeCell ref="H22:H25"/>
    <mergeCell ref="I22:I25"/>
    <mergeCell ref="H34:H36"/>
    <mergeCell ref="I34:I36"/>
    <mergeCell ref="I111:I114"/>
    <mergeCell ref="A38:A39"/>
    <mergeCell ref="B38:B39"/>
    <mergeCell ref="A49:A52"/>
    <mergeCell ref="B49:B52"/>
    <mergeCell ref="C49:C52"/>
    <mergeCell ref="A54:A56"/>
    <mergeCell ref="B54:B56"/>
    <mergeCell ref="C54:C56"/>
    <mergeCell ref="A81:A82"/>
    <mergeCell ref="B81:B82"/>
    <mergeCell ref="A89:A91"/>
    <mergeCell ref="B89:B91"/>
    <mergeCell ref="H111:H1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5"/>
  <sheetViews>
    <sheetView workbookViewId="0">
      <selection activeCell="D1" sqref="D1"/>
    </sheetView>
  </sheetViews>
  <sheetFormatPr defaultRowHeight="14.4"/>
  <cols>
    <col min="1" max="1" width="3.44140625" customWidth="1"/>
    <col min="4" max="4" width="9.77734375" customWidth="1"/>
    <col min="7" max="7" width="9.6640625" customWidth="1"/>
    <col min="8" max="8" width="9.6640625" bestFit="1" customWidth="1"/>
    <col min="11" max="12" width="9.6640625" bestFit="1" customWidth="1"/>
    <col min="13" max="13" width="9.6640625" customWidth="1"/>
  </cols>
  <sheetData>
    <row r="1" spans="1:14">
      <c r="B1" s="112"/>
      <c r="G1" s="521" t="s">
        <v>664</v>
      </c>
      <c r="H1" s="521"/>
      <c r="I1" s="521"/>
    </row>
    <row r="2" spans="1:14">
      <c r="A2" s="437" t="s">
        <v>665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</row>
    <row r="3" spans="1:14">
      <c r="A3" s="463" t="s">
        <v>491</v>
      </c>
      <c r="B3" s="522" t="s">
        <v>666</v>
      </c>
      <c r="C3" s="522" t="s">
        <v>667</v>
      </c>
      <c r="D3" s="523" t="s">
        <v>668</v>
      </c>
      <c r="E3" s="463" t="s">
        <v>669</v>
      </c>
      <c r="F3" s="524" t="s">
        <v>670</v>
      </c>
      <c r="G3" s="525"/>
      <c r="H3" s="522" t="s">
        <v>204</v>
      </c>
      <c r="I3" s="524" t="s">
        <v>671</v>
      </c>
      <c r="J3" s="525"/>
      <c r="K3" s="525"/>
      <c r="L3" s="526"/>
      <c r="M3" s="463" t="s">
        <v>672</v>
      </c>
      <c r="N3" s="527" t="s">
        <v>5</v>
      </c>
    </row>
    <row r="4" spans="1:14">
      <c r="A4" s="465"/>
      <c r="B4" s="522"/>
      <c r="C4" s="522"/>
      <c r="D4" s="523"/>
      <c r="E4" s="465"/>
      <c r="F4" s="96" t="s">
        <v>673</v>
      </c>
      <c r="G4" s="113" t="s">
        <v>674</v>
      </c>
      <c r="H4" s="522"/>
      <c r="I4" s="114" t="s">
        <v>675</v>
      </c>
      <c r="J4" s="115" t="s">
        <v>673</v>
      </c>
      <c r="K4" s="115" t="s">
        <v>674</v>
      </c>
      <c r="L4" s="114" t="s">
        <v>204</v>
      </c>
      <c r="M4" s="465"/>
      <c r="N4" s="528"/>
    </row>
    <row r="5" spans="1:14">
      <c r="A5" s="115">
        <v>1</v>
      </c>
      <c r="B5" s="115">
        <v>2</v>
      </c>
      <c r="C5" s="115">
        <v>3</v>
      </c>
      <c r="D5" s="115">
        <v>4</v>
      </c>
      <c r="E5" s="115">
        <v>5</v>
      </c>
      <c r="F5" s="115">
        <v>6</v>
      </c>
      <c r="G5" s="115">
        <v>7</v>
      </c>
      <c r="H5" s="115">
        <v>8</v>
      </c>
      <c r="I5" s="115">
        <v>9</v>
      </c>
      <c r="J5" s="115">
        <v>10</v>
      </c>
      <c r="K5" s="115">
        <v>11</v>
      </c>
      <c r="L5" s="115">
        <v>12</v>
      </c>
      <c r="M5" s="115">
        <v>13</v>
      </c>
      <c r="N5" s="115">
        <v>14</v>
      </c>
    </row>
    <row r="6" spans="1:14">
      <c r="A6" s="510">
        <v>1</v>
      </c>
      <c r="B6" s="517" t="s">
        <v>676</v>
      </c>
      <c r="C6" s="116" t="s">
        <v>677</v>
      </c>
      <c r="D6" s="117">
        <v>249418750</v>
      </c>
      <c r="E6" s="118">
        <v>0</v>
      </c>
      <c r="F6" s="118">
        <v>0</v>
      </c>
      <c r="G6" s="118">
        <v>0</v>
      </c>
      <c r="H6" s="118">
        <f>D6+E6+F6+G6</f>
        <v>249418750</v>
      </c>
      <c r="I6" s="116" t="s">
        <v>678</v>
      </c>
      <c r="J6" s="119">
        <v>0</v>
      </c>
      <c r="K6" s="118">
        <v>249418750</v>
      </c>
      <c r="L6" s="118">
        <f>J6+K6</f>
        <v>249418750</v>
      </c>
      <c r="M6" s="120">
        <v>0</v>
      </c>
      <c r="N6" s="116"/>
    </row>
    <row r="7" spans="1:14">
      <c r="A7" s="510"/>
      <c r="B7" s="517"/>
      <c r="C7" s="518" t="s">
        <v>526</v>
      </c>
      <c r="D7" s="519">
        <v>0</v>
      </c>
      <c r="E7" s="520">
        <v>0</v>
      </c>
      <c r="F7" s="121"/>
      <c r="G7" s="119">
        <v>334981000</v>
      </c>
      <c r="H7" s="118">
        <f>D7+E7+F7+G7</f>
        <v>334981000</v>
      </c>
      <c r="I7" s="116" t="s">
        <v>679</v>
      </c>
      <c r="J7" s="514">
        <v>0</v>
      </c>
      <c r="K7" s="118">
        <v>67321500</v>
      </c>
      <c r="L7" s="118">
        <f>J7+K7</f>
        <v>67321500</v>
      </c>
      <c r="M7" s="484">
        <v>92535500</v>
      </c>
      <c r="N7" s="116"/>
    </row>
    <row r="8" spans="1:14">
      <c r="A8" s="122"/>
      <c r="B8" s="123"/>
      <c r="C8" s="518"/>
      <c r="D8" s="519"/>
      <c r="E8" s="520"/>
      <c r="F8" s="121"/>
      <c r="G8" s="124"/>
      <c r="H8" s="118">
        <f t="shared" ref="H8:H50" si="0">D8+E8+F8+G8</f>
        <v>0</v>
      </c>
      <c r="I8" s="116" t="s">
        <v>680</v>
      </c>
      <c r="J8" s="515"/>
      <c r="K8" s="118">
        <v>87562000</v>
      </c>
      <c r="L8" s="118">
        <f>J8+K8</f>
        <v>87562000</v>
      </c>
      <c r="M8" s="495"/>
      <c r="N8" s="116"/>
    </row>
    <row r="9" spans="1:14">
      <c r="A9" s="122"/>
      <c r="B9" s="123"/>
      <c r="C9" s="518"/>
      <c r="D9" s="519"/>
      <c r="E9" s="520"/>
      <c r="F9" s="121"/>
      <c r="G9" s="124"/>
      <c r="H9" s="118">
        <f t="shared" si="0"/>
        <v>0</v>
      </c>
      <c r="I9" s="116" t="s">
        <v>681</v>
      </c>
      <c r="J9" s="516"/>
      <c r="K9" s="118">
        <v>87562000</v>
      </c>
      <c r="L9" s="118">
        <f>J9+K9</f>
        <v>87562000</v>
      </c>
      <c r="M9" s="495"/>
      <c r="N9" s="116"/>
    </row>
    <row r="10" spans="1:14">
      <c r="A10" s="122"/>
      <c r="B10" s="123"/>
      <c r="C10" s="518"/>
      <c r="D10" s="519"/>
      <c r="E10" s="520"/>
      <c r="F10" s="121"/>
      <c r="G10" s="125"/>
      <c r="H10" s="118">
        <f t="shared" si="0"/>
        <v>0</v>
      </c>
      <c r="I10" s="116"/>
      <c r="J10" s="116"/>
      <c r="K10" s="118"/>
      <c r="L10" s="118"/>
      <c r="M10" s="485"/>
      <c r="N10" s="116"/>
    </row>
    <row r="11" spans="1:14">
      <c r="A11" s="122"/>
      <c r="B11" s="114"/>
      <c r="C11" s="126"/>
      <c r="D11" s="127"/>
      <c r="E11" s="126"/>
      <c r="F11" s="126"/>
      <c r="G11" s="127"/>
      <c r="H11" s="118">
        <f t="shared" si="0"/>
        <v>0</v>
      </c>
      <c r="I11" s="126"/>
      <c r="J11" s="126"/>
      <c r="K11" s="127"/>
      <c r="L11" s="127">
        <v>0</v>
      </c>
      <c r="M11" s="128">
        <v>0</v>
      </c>
      <c r="N11" s="126"/>
    </row>
    <row r="12" spans="1:14">
      <c r="A12" s="129">
        <v>2</v>
      </c>
      <c r="B12" s="123" t="s">
        <v>682</v>
      </c>
      <c r="C12" s="126"/>
      <c r="D12" s="127"/>
      <c r="E12" s="126"/>
      <c r="F12" s="126"/>
      <c r="G12" s="126"/>
      <c r="H12" s="118">
        <f t="shared" si="0"/>
        <v>0</v>
      </c>
      <c r="I12" s="126"/>
      <c r="J12" s="126"/>
      <c r="K12" s="126"/>
      <c r="L12" s="126">
        <v>0</v>
      </c>
      <c r="M12" s="128">
        <v>0</v>
      </c>
      <c r="N12" s="126"/>
    </row>
    <row r="13" spans="1:14">
      <c r="A13" s="454" t="s">
        <v>206</v>
      </c>
      <c r="B13" s="455" t="s">
        <v>683</v>
      </c>
      <c r="C13" s="126" t="s">
        <v>684</v>
      </c>
      <c r="D13" s="127">
        <v>2387</v>
      </c>
      <c r="E13" s="126"/>
      <c r="F13" s="126"/>
      <c r="G13" s="126"/>
      <c r="H13" s="118">
        <f t="shared" si="0"/>
        <v>2387</v>
      </c>
      <c r="I13" s="126"/>
      <c r="J13" s="126"/>
      <c r="K13" s="126"/>
      <c r="L13" s="126">
        <v>0</v>
      </c>
      <c r="M13" s="128">
        <v>2387</v>
      </c>
      <c r="N13" s="126"/>
    </row>
    <row r="14" spans="1:14">
      <c r="A14" s="454"/>
      <c r="B14" s="455"/>
      <c r="C14" s="126" t="s">
        <v>677</v>
      </c>
      <c r="D14" s="127">
        <v>600000</v>
      </c>
      <c r="E14" s="126"/>
      <c r="F14" s="126"/>
      <c r="G14" s="126"/>
      <c r="H14" s="118">
        <f t="shared" si="0"/>
        <v>600000</v>
      </c>
      <c r="I14" s="126"/>
      <c r="J14" s="126"/>
      <c r="K14" s="126"/>
      <c r="L14" s="126">
        <v>0</v>
      </c>
      <c r="M14" s="128">
        <v>600000</v>
      </c>
      <c r="N14" s="126"/>
    </row>
    <row r="15" spans="1:14">
      <c r="A15" s="510" t="s">
        <v>208</v>
      </c>
      <c r="B15" s="478" t="s">
        <v>685</v>
      </c>
      <c r="C15" s="116" t="s">
        <v>686</v>
      </c>
      <c r="D15" s="118">
        <v>111683</v>
      </c>
      <c r="E15" s="116"/>
      <c r="F15" s="116"/>
      <c r="G15" s="116"/>
      <c r="H15" s="118">
        <f t="shared" si="0"/>
        <v>111683</v>
      </c>
      <c r="I15" s="513" t="s">
        <v>687</v>
      </c>
      <c r="J15" s="496"/>
      <c r="K15" s="504">
        <v>311683</v>
      </c>
      <c r="L15" s="504">
        <f>J15+K15</f>
        <v>311683</v>
      </c>
      <c r="M15" s="484">
        <v>0</v>
      </c>
      <c r="N15" s="116"/>
    </row>
    <row r="16" spans="1:14">
      <c r="A16" s="510"/>
      <c r="B16" s="478"/>
      <c r="C16" s="116" t="s">
        <v>686</v>
      </c>
      <c r="D16" s="118">
        <v>200000</v>
      </c>
      <c r="E16" s="116"/>
      <c r="F16" s="116"/>
      <c r="G16" s="116"/>
      <c r="H16" s="118">
        <f t="shared" si="0"/>
        <v>200000</v>
      </c>
      <c r="I16" s="513"/>
      <c r="J16" s="498"/>
      <c r="K16" s="505"/>
      <c r="L16" s="505"/>
      <c r="M16" s="485"/>
      <c r="N16" s="116"/>
    </row>
    <row r="17" spans="1:14">
      <c r="A17" s="512" t="s">
        <v>210</v>
      </c>
      <c r="B17" s="509" t="s">
        <v>688</v>
      </c>
      <c r="C17" s="116" t="s">
        <v>686</v>
      </c>
      <c r="D17" s="118">
        <v>-93177</v>
      </c>
      <c r="E17" s="116"/>
      <c r="F17" s="116"/>
      <c r="G17" s="116"/>
      <c r="H17" s="118">
        <f t="shared" si="0"/>
        <v>-93177</v>
      </c>
      <c r="I17" s="513"/>
      <c r="J17" s="496"/>
      <c r="K17" s="511"/>
      <c r="L17" s="504">
        <f>J17+K17</f>
        <v>0</v>
      </c>
      <c r="M17" s="484">
        <v>0</v>
      </c>
      <c r="N17" s="116"/>
    </row>
    <row r="18" spans="1:14">
      <c r="A18" s="512"/>
      <c r="B18" s="509"/>
      <c r="C18" s="116" t="s">
        <v>526</v>
      </c>
      <c r="D18" s="118">
        <v>0</v>
      </c>
      <c r="E18" s="116"/>
      <c r="F18" s="116"/>
      <c r="G18" s="118">
        <v>93177</v>
      </c>
      <c r="H18" s="118">
        <f t="shared" si="0"/>
        <v>93177</v>
      </c>
      <c r="I18" s="513"/>
      <c r="J18" s="498"/>
      <c r="K18" s="511"/>
      <c r="L18" s="505"/>
      <c r="M18" s="485"/>
      <c r="N18" s="116"/>
    </row>
    <row r="19" spans="1:14">
      <c r="A19" s="454" t="s">
        <v>212</v>
      </c>
      <c r="B19" s="509" t="s">
        <v>689</v>
      </c>
      <c r="C19" s="116" t="s">
        <v>686</v>
      </c>
      <c r="D19" s="118">
        <v>1571126</v>
      </c>
      <c r="E19" s="118">
        <v>25568</v>
      </c>
      <c r="F19" s="116"/>
      <c r="G19" s="118">
        <v>0</v>
      </c>
      <c r="H19" s="118">
        <f t="shared" si="0"/>
        <v>1596694</v>
      </c>
      <c r="I19" s="116" t="s">
        <v>690</v>
      </c>
      <c r="J19" s="116"/>
      <c r="K19" s="101">
        <v>1518847</v>
      </c>
      <c r="L19" s="120">
        <f>J19+K19</f>
        <v>1518847</v>
      </c>
      <c r="M19" s="120">
        <v>77847</v>
      </c>
      <c r="N19" s="116"/>
    </row>
    <row r="20" spans="1:14">
      <c r="A20" s="454"/>
      <c r="B20" s="509"/>
      <c r="C20" s="116" t="s">
        <v>686</v>
      </c>
      <c r="D20" s="118">
        <v>49190</v>
      </c>
      <c r="E20" s="116"/>
      <c r="F20" s="116"/>
      <c r="G20" s="116"/>
      <c r="H20" s="118">
        <f t="shared" si="0"/>
        <v>49190</v>
      </c>
      <c r="I20" s="116"/>
      <c r="J20" s="116"/>
      <c r="K20" s="116"/>
      <c r="L20" s="130">
        <v>0</v>
      </c>
      <c r="M20" s="120">
        <v>49190</v>
      </c>
      <c r="N20" s="126"/>
    </row>
    <row r="21" spans="1:14">
      <c r="A21" s="454"/>
      <c r="B21" s="509"/>
      <c r="C21" s="116" t="s">
        <v>677</v>
      </c>
      <c r="D21" s="118">
        <v>700000</v>
      </c>
      <c r="E21" s="116"/>
      <c r="F21" s="116"/>
      <c r="G21" s="131"/>
      <c r="H21" s="118">
        <f t="shared" si="0"/>
        <v>700000</v>
      </c>
      <c r="I21" s="116"/>
      <c r="J21" s="116"/>
      <c r="K21" s="116"/>
      <c r="L21" s="116">
        <v>0</v>
      </c>
      <c r="M21" s="120">
        <v>700000</v>
      </c>
      <c r="N21" s="126"/>
    </row>
    <row r="22" spans="1:14">
      <c r="A22" s="454"/>
      <c r="B22" s="509"/>
      <c r="C22" s="116" t="s">
        <v>526</v>
      </c>
      <c r="D22" s="118">
        <v>0</v>
      </c>
      <c r="E22" s="116"/>
      <c r="F22" s="116"/>
      <c r="G22" s="132">
        <v>80000</v>
      </c>
      <c r="H22" s="118">
        <f t="shared" si="0"/>
        <v>80000</v>
      </c>
      <c r="I22" s="116"/>
      <c r="J22" s="116"/>
      <c r="K22" s="116"/>
      <c r="L22" s="116">
        <v>0</v>
      </c>
      <c r="M22" s="120">
        <v>80000</v>
      </c>
      <c r="N22" s="126"/>
    </row>
    <row r="23" spans="1:14" ht="42">
      <c r="A23" s="122" t="s">
        <v>214</v>
      </c>
      <c r="B23" s="115" t="s">
        <v>691</v>
      </c>
      <c r="C23" s="126" t="s">
        <v>526</v>
      </c>
      <c r="D23" s="127">
        <v>0</v>
      </c>
      <c r="E23" s="126"/>
      <c r="F23" s="126"/>
      <c r="G23" s="133">
        <v>1005200</v>
      </c>
      <c r="H23" s="118">
        <f t="shared" si="0"/>
        <v>1005200</v>
      </c>
      <c r="I23" s="126"/>
      <c r="J23" s="126"/>
      <c r="K23" s="126"/>
      <c r="L23" s="127">
        <v>0</v>
      </c>
      <c r="M23" s="128">
        <v>1005200</v>
      </c>
      <c r="N23" s="126"/>
    </row>
    <row r="24" spans="1:14">
      <c r="A24" s="122" t="s">
        <v>216</v>
      </c>
      <c r="B24" s="114" t="s">
        <v>575</v>
      </c>
      <c r="C24" s="126" t="s">
        <v>677</v>
      </c>
      <c r="D24" s="127">
        <v>332400</v>
      </c>
      <c r="E24" s="126"/>
      <c r="F24" s="126"/>
      <c r="G24" s="126"/>
      <c r="H24" s="118">
        <f t="shared" si="0"/>
        <v>332400</v>
      </c>
      <c r="I24" s="126"/>
      <c r="J24" s="126"/>
      <c r="K24" s="126"/>
      <c r="L24" s="127">
        <v>0</v>
      </c>
      <c r="M24" s="128">
        <v>332400</v>
      </c>
      <c r="N24" s="126"/>
    </row>
    <row r="25" spans="1:14" ht="72.599999999999994">
      <c r="A25" s="122" t="s">
        <v>218</v>
      </c>
      <c r="B25" s="114" t="s">
        <v>692</v>
      </c>
      <c r="C25" s="126" t="s">
        <v>677</v>
      </c>
      <c r="D25" s="127">
        <v>1126800</v>
      </c>
      <c r="E25" s="126"/>
      <c r="F25" s="126"/>
      <c r="G25" s="126">
        <v>0</v>
      </c>
      <c r="H25" s="118">
        <f t="shared" si="0"/>
        <v>1126800</v>
      </c>
      <c r="I25" s="126"/>
      <c r="J25" s="126"/>
      <c r="K25" s="126"/>
      <c r="L25" s="127">
        <v>0</v>
      </c>
      <c r="M25" s="128">
        <v>1126800</v>
      </c>
      <c r="N25" s="126"/>
    </row>
    <row r="26" spans="1:14" ht="21.6">
      <c r="A26" s="122" t="s">
        <v>220</v>
      </c>
      <c r="B26" s="114" t="s">
        <v>693</v>
      </c>
      <c r="C26" s="126" t="s">
        <v>677</v>
      </c>
      <c r="D26" s="127">
        <v>375600</v>
      </c>
      <c r="E26" s="126"/>
      <c r="F26" s="126"/>
      <c r="G26" s="126">
        <v>0</v>
      </c>
      <c r="H26" s="118">
        <f t="shared" si="0"/>
        <v>375600</v>
      </c>
      <c r="I26" s="126"/>
      <c r="J26" s="126"/>
      <c r="K26" s="126"/>
      <c r="L26" s="127">
        <v>0</v>
      </c>
      <c r="M26" s="128">
        <v>375600</v>
      </c>
      <c r="N26" s="126"/>
    </row>
    <row r="27" spans="1:14" ht="31.8">
      <c r="A27" s="134" t="s">
        <v>65</v>
      </c>
      <c r="B27" s="114" t="s">
        <v>694</v>
      </c>
      <c r="C27" s="126" t="s">
        <v>526</v>
      </c>
      <c r="D27" s="127">
        <v>0</v>
      </c>
      <c r="E27" s="126"/>
      <c r="F27" s="126"/>
      <c r="G27" s="127">
        <v>375600</v>
      </c>
      <c r="H27" s="118">
        <f t="shared" si="0"/>
        <v>375600</v>
      </c>
      <c r="I27" s="127"/>
      <c r="J27" s="127"/>
      <c r="K27" s="127"/>
      <c r="L27" s="127">
        <v>0</v>
      </c>
      <c r="M27" s="128">
        <v>375600</v>
      </c>
      <c r="N27" s="126"/>
    </row>
    <row r="28" spans="1:14" ht="31.8">
      <c r="A28" s="134" t="s">
        <v>580</v>
      </c>
      <c r="B28" s="114" t="s">
        <v>585</v>
      </c>
      <c r="C28" s="126" t="s">
        <v>526</v>
      </c>
      <c r="D28" s="127">
        <v>0</v>
      </c>
      <c r="E28" s="126"/>
      <c r="F28" s="126"/>
      <c r="G28" s="127">
        <v>1001600</v>
      </c>
      <c r="H28" s="118">
        <f t="shared" si="0"/>
        <v>1001600</v>
      </c>
      <c r="I28" s="127"/>
      <c r="J28" s="127"/>
      <c r="K28" s="127"/>
      <c r="L28" s="127">
        <v>0</v>
      </c>
      <c r="M28" s="128">
        <v>1001600</v>
      </c>
      <c r="N28" s="126"/>
    </row>
    <row r="29" spans="1:14">
      <c r="A29" s="122">
        <v>3</v>
      </c>
      <c r="B29" s="114" t="s">
        <v>695</v>
      </c>
      <c r="C29" s="126"/>
      <c r="D29" s="127"/>
      <c r="E29" s="126"/>
      <c r="F29" s="126"/>
      <c r="G29" s="126"/>
      <c r="H29" s="118">
        <f t="shared" si="0"/>
        <v>0</v>
      </c>
      <c r="I29" s="126"/>
      <c r="J29" s="126"/>
      <c r="K29" s="126"/>
      <c r="L29" s="127">
        <v>0</v>
      </c>
      <c r="M29" s="128"/>
      <c r="N29" s="126"/>
    </row>
    <row r="30" spans="1:14">
      <c r="A30" s="510" t="s">
        <v>206</v>
      </c>
      <c r="B30" s="509" t="s">
        <v>696</v>
      </c>
      <c r="C30" s="116" t="s">
        <v>686</v>
      </c>
      <c r="D30" s="118">
        <v>535991</v>
      </c>
      <c r="E30" s="135">
        <v>15742</v>
      </c>
      <c r="F30" s="136"/>
      <c r="G30" s="135">
        <v>0</v>
      </c>
      <c r="H30" s="118">
        <f t="shared" si="0"/>
        <v>551733</v>
      </c>
      <c r="I30" s="511" t="s">
        <v>697</v>
      </c>
      <c r="J30" s="502"/>
      <c r="K30" s="504">
        <v>1187017</v>
      </c>
      <c r="L30" s="504">
        <f>J31+K30</f>
        <v>1187017</v>
      </c>
      <c r="M30" s="484">
        <v>114716</v>
      </c>
      <c r="N30" s="116"/>
    </row>
    <row r="31" spans="1:14">
      <c r="A31" s="510"/>
      <c r="B31" s="509"/>
      <c r="C31" s="116" t="s">
        <v>677</v>
      </c>
      <c r="D31" s="118">
        <v>750000</v>
      </c>
      <c r="E31" s="125"/>
      <c r="F31" s="136"/>
      <c r="G31" s="125"/>
      <c r="H31" s="118">
        <f t="shared" si="0"/>
        <v>750000</v>
      </c>
      <c r="I31" s="511"/>
      <c r="J31" s="503"/>
      <c r="K31" s="505"/>
      <c r="L31" s="505"/>
      <c r="M31" s="485"/>
      <c r="N31" s="116"/>
    </row>
    <row r="32" spans="1:14" ht="21.6">
      <c r="A32" s="122" t="s">
        <v>208</v>
      </c>
      <c r="B32" s="114" t="s">
        <v>698</v>
      </c>
      <c r="C32" s="126" t="s">
        <v>684</v>
      </c>
      <c r="D32" s="127">
        <v>11881</v>
      </c>
      <c r="E32" s="126"/>
      <c r="F32" s="126"/>
      <c r="G32" s="126"/>
      <c r="H32" s="118">
        <f t="shared" si="0"/>
        <v>11881</v>
      </c>
      <c r="I32" s="126"/>
      <c r="J32" s="126"/>
      <c r="K32" s="126"/>
      <c r="L32" s="126">
        <v>0</v>
      </c>
      <c r="M32" s="128">
        <v>11881</v>
      </c>
      <c r="N32" s="126"/>
    </row>
    <row r="33" spans="1:14">
      <c r="A33" s="458" t="s">
        <v>210</v>
      </c>
      <c r="B33" s="481" t="s">
        <v>699</v>
      </c>
      <c r="C33" s="116" t="s">
        <v>686</v>
      </c>
      <c r="D33" s="118">
        <v>16646</v>
      </c>
      <c r="E33" s="116"/>
      <c r="F33" s="116"/>
      <c r="G33" s="116"/>
      <c r="H33" s="118">
        <f t="shared" si="0"/>
        <v>16646</v>
      </c>
      <c r="I33" s="116"/>
      <c r="J33" s="116"/>
      <c r="K33" s="116"/>
      <c r="L33" s="116">
        <v>0</v>
      </c>
      <c r="M33" s="120">
        <v>16646</v>
      </c>
      <c r="N33" s="116"/>
    </row>
    <row r="34" spans="1:14">
      <c r="A34" s="458"/>
      <c r="B34" s="481"/>
      <c r="C34" s="116" t="s">
        <v>526</v>
      </c>
      <c r="D34" s="118">
        <v>0</v>
      </c>
      <c r="E34" s="116">
        <v>0</v>
      </c>
      <c r="F34" s="116"/>
      <c r="G34" s="118">
        <v>554184</v>
      </c>
      <c r="H34" s="118">
        <f t="shared" si="0"/>
        <v>554184</v>
      </c>
      <c r="I34" s="116"/>
      <c r="J34" s="116"/>
      <c r="K34" s="116"/>
      <c r="L34" s="116">
        <v>0</v>
      </c>
      <c r="M34" s="120">
        <v>554184</v>
      </c>
      <c r="N34" s="116"/>
    </row>
    <row r="35" spans="1:14">
      <c r="A35" s="506" t="s">
        <v>212</v>
      </c>
      <c r="B35" s="507" t="s">
        <v>700</v>
      </c>
      <c r="C35" s="137" t="s">
        <v>701</v>
      </c>
      <c r="D35" s="138">
        <v>0</v>
      </c>
      <c r="E35" s="137"/>
      <c r="F35" s="139">
        <v>100000</v>
      </c>
      <c r="G35" s="138"/>
      <c r="H35" s="138">
        <f t="shared" si="0"/>
        <v>100000</v>
      </c>
      <c r="I35" s="137"/>
      <c r="J35" s="137"/>
      <c r="K35" s="137"/>
      <c r="L35" s="137">
        <v>0</v>
      </c>
      <c r="M35" s="140"/>
      <c r="N35" s="137"/>
    </row>
    <row r="36" spans="1:14">
      <c r="A36" s="506"/>
      <c r="B36" s="507"/>
      <c r="C36" s="137" t="s">
        <v>684</v>
      </c>
      <c r="D36" s="138">
        <v>0</v>
      </c>
      <c r="E36" s="137"/>
      <c r="F36" s="139">
        <v>551000</v>
      </c>
      <c r="G36" s="138"/>
      <c r="H36" s="138">
        <f t="shared" si="0"/>
        <v>551000</v>
      </c>
      <c r="I36" s="137"/>
      <c r="J36" s="137"/>
      <c r="K36" s="137"/>
      <c r="L36" s="137"/>
      <c r="M36" s="140"/>
      <c r="N36" s="137"/>
    </row>
    <row r="37" spans="1:14">
      <c r="A37" s="506"/>
      <c r="B37" s="507"/>
      <c r="C37" s="137" t="s">
        <v>686</v>
      </c>
      <c r="D37" s="138">
        <v>366043</v>
      </c>
      <c r="E37" s="140">
        <v>7114</v>
      </c>
      <c r="F37" s="141"/>
      <c r="G37" s="137"/>
      <c r="H37" s="138">
        <f t="shared" si="0"/>
        <v>373157</v>
      </c>
      <c r="I37" s="142" t="s">
        <v>702</v>
      </c>
      <c r="J37" s="143">
        <v>221475</v>
      </c>
      <c r="K37" s="137"/>
      <c r="L37" s="138">
        <v>221475</v>
      </c>
      <c r="M37" s="508" t="s">
        <v>703</v>
      </c>
      <c r="N37" s="137"/>
    </row>
    <row r="38" spans="1:14" ht="21.6">
      <c r="A38" s="506"/>
      <c r="B38" s="507"/>
      <c r="C38" s="137" t="s">
        <v>686</v>
      </c>
      <c r="D38" s="144">
        <v>500000</v>
      </c>
      <c r="E38" s="145"/>
      <c r="F38" s="141"/>
      <c r="G38" s="137"/>
      <c r="H38" s="138">
        <f t="shared" si="0"/>
        <v>500000</v>
      </c>
      <c r="I38" s="142" t="s">
        <v>704</v>
      </c>
      <c r="J38" s="143">
        <v>438438</v>
      </c>
      <c r="K38" s="137"/>
      <c r="L38" s="138">
        <f>J38+K38</f>
        <v>438438</v>
      </c>
      <c r="M38" s="508"/>
      <c r="N38" s="137"/>
    </row>
    <row r="39" spans="1:14" ht="21.6">
      <c r="A39" s="506"/>
      <c r="B39" s="507"/>
      <c r="C39" s="137" t="s">
        <v>677</v>
      </c>
      <c r="D39" s="138">
        <v>365790</v>
      </c>
      <c r="E39" s="146"/>
      <c r="F39" s="141"/>
      <c r="G39" s="137"/>
      <c r="H39" s="138">
        <f t="shared" si="0"/>
        <v>365790</v>
      </c>
      <c r="I39" s="142" t="s">
        <v>705</v>
      </c>
      <c r="J39" s="143">
        <v>0</v>
      </c>
      <c r="K39" s="138">
        <v>370276</v>
      </c>
      <c r="L39" s="138">
        <f>J39+K39</f>
        <v>370276</v>
      </c>
      <c r="M39" s="508"/>
      <c r="N39" s="137"/>
    </row>
    <row r="40" spans="1:14" ht="21.6">
      <c r="A40" s="506"/>
      <c r="B40" s="507"/>
      <c r="C40" s="137"/>
      <c r="D40" s="138"/>
      <c r="E40" s="141"/>
      <c r="F40" s="141"/>
      <c r="G40" s="137"/>
      <c r="H40" s="138">
        <f t="shared" si="0"/>
        <v>0</v>
      </c>
      <c r="I40" s="142" t="s">
        <v>705</v>
      </c>
      <c r="J40" s="143">
        <v>0</v>
      </c>
      <c r="K40" s="138">
        <v>201644</v>
      </c>
      <c r="L40" s="138">
        <f>J40+K40</f>
        <v>201644</v>
      </c>
      <c r="M40" s="140">
        <v>658114</v>
      </c>
      <c r="N40" s="137"/>
    </row>
    <row r="41" spans="1:14">
      <c r="A41" s="496" t="s">
        <v>214</v>
      </c>
      <c r="B41" s="474" t="s">
        <v>706</v>
      </c>
      <c r="C41" s="116" t="s">
        <v>686</v>
      </c>
      <c r="D41" s="118">
        <v>569437</v>
      </c>
      <c r="E41" s="147">
        <v>4580</v>
      </c>
      <c r="F41" s="500"/>
      <c r="G41" s="502"/>
      <c r="H41" s="118">
        <f t="shared" si="0"/>
        <v>574017</v>
      </c>
      <c r="I41" s="488" t="s">
        <v>707</v>
      </c>
      <c r="J41" s="148">
        <v>0</v>
      </c>
      <c r="K41" s="491">
        <v>905937</v>
      </c>
      <c r="L41" s="482">
        <f>J41+K41</f>
        <v>905937</v>
      </c>
      <c r="M41" s="484">
        <v>203580</v>
      </c>
      <c r="N41" s="116"/>
    </row>
    <row r="42" spans="1:14">
      <c r="A42" s="497"/>
      <c r="B42" s="499"/>
      <c r="C42" s="116" t="s">
        <v>677</v>
      </c>
      <c r="D42" s="118">
        <v>535500</v>
      </c>
      <c r="E42" s="149"/>
      <c r="F42" s="501"/>
      <c r="G42" s="503"/>
      <c r="H42" s="118">
        <f t="shared" si="0"/>
        <v>535500</v>
      </c>
      <c r="I42" s="490"/>
      <c r="J42" s="130"/>
      <c r="K42" s="493"/>
      <c r="L42" s="483"/>
      <c r="M42" s="485"/>
      <c r="N42" s="116"/>
    </row>
    <row r="43" spans="1:14">
      <c r="A43" s="498"/>
      <c r="B43" s="475"/>
      <c r="C43" s="116" t="s">
        <v>526</v>
      </c>
      <c r="D43" s="118">
        <v>0</v>
      </c>
      <c r="E43" s="150"/>
      <c r="F43" s="151"/>
      <c r="G43" s="152">
        <v>849420</v>
      </c>
      <c r="H43" s="118">
        <f t="shared" si="0"/>
        <v>849420</v>
      </c>
      <c r="I43" s="153"/>
      <c r="J43" s="154"/>
      <c r="K43" s="153"/>
      <c r="L43" s="138">
        <f>J43+K43</f>
        <v>0</v>
      </c>
      <c r="M43" s="120">
        <v>849420</v>
      </c>
      <c r="N43" s="116"/>
    </row>
    <row r="44" spans="1:14" ht="31.8">
      <c r="A44" s="122" t="s">
        <v>216</v>
      </c>
      <c r="B44" s="123" t="s">
        <v>708</v>
      </c>
      <c r="C44" s="116" t="s">
        <v>677</v>
      </c>
      <c r="D44" s="118">
        <v>549137</v>
      </c>
      <c r="E44" s="116"/>
      <c r="F44" s="116"/>
      <c r="G44" s="116"/>
      <c r="H44" s="118">
        <f t="shared" si="0"/>
        <v>549137</v>
      </c>
      <c r="I44" s="116"/>
      <c r="J44" s="116"/>
      <c r="K44" s="116"/>
      <c r="L44" s="138">
        <f>J44+K44</f>
        <v>0</v>
      </c>
      <c r="M44" s="120">
        <v>549137</v>
      </c>
      <c r="N44" s="126"/>
    </row>
    <row r="45" spans="1:14">
      <c r="A45" s="122">
        <v>4</v>
      </c>
      <c r="B45" s="114" t="s">
        <v>709</v>
      </c>
      <c r="C45" s="126"/>
      <c r="D45" s="127"/>
      <c r="E45" s="126"/>
      <c r="F45" s="126"/>
      <c r="G45" s="126"/>
      <c r="H45" s="118">
        <f t="shared" si="0"/>
        <v>0</v>
      </c>
      <c r="I45" s="126"/>
      <c r="J45" s="126"/>
      <c r="K45" s="126"/>
      <c r="L45" s="138">
        <f>J45+K45</f>
        <v>0</v>
      </c>
      <c r="M45" s="128"/>
      <c r="N45" s="126"/>
    </row>
    <row r="46" spans="1:14">
      <c r="A46" s="122" t="s">
        <v>206</v>
      </c>
      <c r="B46" s="123" t="s">
        <v>710</v>
      </c>
      <c r="C46" s="116" t="s">
        <v>686</v>
      </c>
      <c r="D46" s="118">
        <v>98000</v>
      </c>
      <c r="E46" s="116"/>
      <c r="F46" s="116"/>
      <c r="G46" s="116"/>
      <c r="H46" s="118">
        <f t="shared" si="0"/>
        <v>98000</v>
      </c>
      <c r="I46" s="155" t="s">
        <v>711</v>
      </c>
      <c r="J46" s="116"/>
      <c r="K46" s="118">
        <v>5000</v>
      </c>
      <c r="L46" s="138">
        <f>J46+K46</f>
        <v>5000</v>
      </c>
      <c r="M46" s="120">
        <v>93000</v>
      </c>
      <c r="N46" s="116"/>
    </row>
    <row r="47" spans="1:14">
      <c r="A47" s="486" t="s">
        <v>208</v>
      </c>
      <c r="B47" s="487" t="s">
        <v>712</v>
      </c>
      <c r="C47" s="116" t="s">
        <v>686</v>
      </c>
      <c r="D47" s="156">
        <v>29533</v>
      </c>
      <c r="E47" s="116"/>
      <c r="F47" s="116"/>
      <c r="G47" s="116"/>
      <c r="H47" s="118">
        <f t="shared" si="0"/>
        <v>29533</v>
      </c>
      <c r="I47" s="488" t="s">
        <v>711</v>
      </c>
      <c r="J47" s="116"/>
      <c r="K47" s="491">
        <v>247333</v>
      </c>
      <c r="L47" s="482">
        <f>J47+K47</f>
        <v>247333</v>
      </c>
      <c r="M47" s="484">
        <v>170200</v>
      </c>
      <c r="N47" s="116"/>
    </row>
    <row r="48" spans="1:14">
      <c r="A48" s="486"/>
      <c r="B48" s="487"/>
      <c r="C48" s="116" t="s">
        <v>677</v>
      </c>
      <c r="D48" s="156">
        <v>206000</v>
      </c>
      <c r="E48" s="116"/>
      <c r="F48" s="116"/>
      <c r="G48" s="157"/>
      <c r="H48" s="118">
        <f t="shared" si="0"/>
        <v>206000</v>
      </c>
      <c r="I48" s="489"/>
      <c r="J48" s="116"/>
      <c r="K48" s="492"/>
      <c r="L48" s="494"/>
      <c r="M48" s="495"/>
      <c r="N48" s="116"/>
    </row>
    <row r="49" spans="1:14">
      <c r="A49" s="486"/>
      <c r="B49" s="487"/>
      <c r="C49" s="116" t="s">
        <v>526</v>
      </c>
      <c r="D49" s="156">
        <v>0</v>
      </c>
      <c r="E49" s="116"/>
      <c r="F49" s="116"/>
      <c r="G49" s="118">
        <v>182000</v>
      </c>
      <c r="H49" s="118">
        <f t="shared" si="0"/>
        <v>182000</v>
      </c>
      <c r="I49" s="490"/>
      <c r="J49" s="116"/>
      <c r="K49" s="493"/>
      <c r="L49" s="483"/>
      <c r="M49" s="485"/>
      <c r="N49" s="116"/>
    </row>
    <row r="50" spans="1:14">
      <c r="A50" s="122" t="s">
        <v>210</v>
      </c>
      <c r="B50" s="123" t="s">
        <v>713</v>
      </c>
      <c r="C50" s="116" t="s">
        <v>686</v>
      </c>
      <c r="D50" s="156">
        <v>13800</v>
      </c>
      <c r="E50" s="116"/>
      <c r="F50" s="116"/>
      <c r="G50" s="116"/>
      <c r="H50" s="118">
        <f t="shared" si="0"/>
        <v>13800</v>
      </c>
      <c r="I50" s="116"/>
      <c r="J50" s="116"/>
      <c r="K50" s="116"/>
      <c r="L50" s="138">
        <f t="shared" ref="L50:L113" si="1">J50+K50</f>
        <v>0</v>
      </c>
      <c r="M50" s="120">
        <v>13800</v>
      </c>
      <c r="N50" s="126"/>
    </row>
    <row r="51" spans="1:14">
      <c r="A51" s="122" t="s">
        <v>212</v>
      </c>
      <c r="B51" s="114" t="s">
        <v>714</v>
      </c>
      <c r="C51" s="126" t="s">
        <v>684</v>
      </c>
      <c r="D51" s="158">
        <v>172909</v>
      </c>
      <c r="E51" s="126"/>
      <c r="F51" s="126"/>
      <c r="G51" s="126" t="s">
        <v>715</v>
      </c>
      <c r="H51" s="118">
        <f>SUM(D51:G51)</f>
        <v>172909</v>
      </c>
      <c r="I51" s="126"/>
      <c r="J51" s="126"/>
      <c r="K51" s="126"/>
      <c r="L51" s="138">
        <f t="shared" si="1"/>
        <v>0</v>
      </c>
      <c r="M51" s="159" t="s">
        <v>716</v>
      </c>
      <c r="N51" s="126"/>
    </row>
    <row r="52" spans="1:14" ht="21.6">
      <c r="A52" s="122" t="s">
        <v>214</v>
      </c>
      <c r="B52" s="114" t="s">
        <v>717</v>
      </c>
      <c r="C52" s="126" t="s">
        <v>526</v>
      </c>
      <c r="D52" s="158">
        <v>0</v>
      </c>
      <c r="E52" s="126"/>
      <c r="F52" s="126"/>
      <c r="G52" s="127">
        <v>9730</v>
      </c>
      <c r="H52" s="118">
        <f>SUM(D52:G52)</f>
        <v>9730</v>
      </c>
      <c r="I52" s="126"/>
      <c r="J52" s="126"/>
      <c r="K52" s="126"/>
      <c r="L52" s="138">
        <f t="shared" si="1"/>
        <v>0</v>
      </c>
      <c r="M52" s="128">
        <v>9730</v>
      </c>
      <c r="N52" s="126"/>
    </row>
    <row r="53" spans="1:14" ht="21.6">
      <c r="A53" s="129" t="s">
        <v>216</v>
      </c>
      <c r="B53" s="123" t="s">
        <v>335</v>
      </c>
      <c r="C53" s="116" t="s">
        <v>526</v>
      </c>
      <c r="D53" s="156">
        <v>0</v>
      </c>
      <c r="E53" s="116"/>
      <c r="F53" s="116"/>
      <c r="G53" s="118">
        <v>257600</v>
      </c>
      <c r="H53" s="118">
        <f>SUM(D53:G53)</f>
        <v>257600</v>
      </c>
      <c r="I53" s="116"/>
      <c r="J53" s="118">
        <v>0</v>
      </c>
      <c r="K53" s="118">
        <v>0</v>
      </c>
      <c r="L53" s="138">
        <f t="shared" si="1"/>
        <v>0</v>
      </c>
      <c r="M53" s="120">
        <v>257600</v>
      </c>
      <c r="N53" s="116"/>
    </row>
    <row r="54" spans="1:14">
      <c r="A54" s="122">
        <v>5</v>
      </c>
      <c r="B54" s="114" t="s">
        <v>718</v>
      </c>
      <c r="C54" s="126"/>
      <c r="D54" s="127"/>
      <c r="E54" s="126"/>
      <c r="F54" s="126"/>
      <c r="G54" s="126"/>
      <c r="H54" s="118"/>
      <c r="I54" s="126"/>
      <c r="J54" s="126"/>
      <c r="K54" s="126"/>
      <c r="L54" s="138"/>
      <c r="M54" s="128"/>
      <c r="N54" s="126"/>
    </row>
    <row r="55" spans="1:14">
      <c r="A55" s="134" t="s">
        <v>206</v>
      </c>
      <c r="B55" s="114" t="s">
        <v>719</v>
      </c>
      <c r="C55" s="126" t="s">
        <v>677</v>
      </c>
      <c r="D55" s="127">
        <v>3631</v>
      </c>
      <c r="E55" s="126"/>
      <c r="F55" s="126"/>
      <c r="G55" s="126"/>
      <c r="H55" s="118">
        <f t="shared" ref="H55:H118" si="2">SUM(D55:G55)</f>
        <v>3631</v>
      </c>
      <c r="I55" s="126"/>
      <c r="J55" s="126"/>
      <c r="K55" s="126"/>
      <c r="L55" s="138">
        <f t="shared" si="1"/>
        <v>0</v>
      </c>
      <c r="M55" s="128" t="s">
        <v>720</v>
      </c>
      <c r="N55" s="126"/>
    </row>
    <row r="56" spans="1:14">
      <c r="A56" s="451" t="s">
        <v>208</v>
      </c>
      <c r="B56" s="451" t="s">
        <v>721</v>
      </c>
      <c r="C56" s="126" t="s">
        <v>677</v>
      </c>
      <c r="D56" s="127">
        <v>30000</v>
      </c>
      <c r="E56" s="126"/>
      <c r="F56" s="126"/>
      <c r="G56" s="126"/>
      <c r="H56" s="118">
        <f t="shared" si="2"/>
        <v>30000</v>
      </c>
      <c r="I56" s="126"/>
      <c r="J56" s="126"/>
      <c r="K56" s="126"/>
      <c r="L56" s="138">
        <f t="shared" si="1"/>
        <v>0</v>
      </c>
      <c r="M56" s="128" t="s">
        <v>722</v>
      </c>
      <c r="N56" s="126"/>
    </row>
    <row r="57" spans="1:14">
      <c r="A57" s="453"/>
      <c r="B57" s="453"/>
      <c r="C57" s="126" t="s">
        <v>526</v>
      </c>
      <c r="D57" s="127"/>
      <c r="E57" s="126"/>
      <c r="F57" s="126"/>
      <c r="G57" s="127">
        <v>30000</v>
      </c>
      <c r="H57" s="118">
        <f t="shared" si="2"/>
        <v>30000</v>
      </c>
      <c r="I57" s="126"/>
      <c r="J57" s="126"/>
      <c r="K57" s="126"/>
      <c r="L57" s="138">
        <f t="shared" si="1"/>
        <v>0</v>
      </c>
      <c r="M57" s="128">
        <v>30000</v>
      </c>
      <c r="N57" s="126"/>
    </row>
    <row r="58" spans="1:14">
      <c r="A58" s="454" t="s">
        <v>210</v>
      </c>
      <c r="B58" s="479" t="s">
        <v>626</v>
      </c>
      <c r="C58" s="126" t="s">
        <v>677</v>
      </c>
      <c r="D58" s="127">
        <v>36000</v>
      </c>
      <c r="E58" s="126"/>
      <c r="F58" s="126"/>
      <c r="G58" s="126"/>
      <c r="H58" s="118">
        <f t="shared" si="2"/>
        <v>36000</v>
      </c>
      <c r="I58" s="126"/>
      <c r="J58" s="126"/>
      <c r="K58" s="126"/>
      <c r="L58" s="138">
        <f t="shared" si="1"/>
        <v>0</v>
      </c>
      <c r="M58" s="128">
        <v>36000</v>
      </c>
      <c r="N58" s="126"/>
    </row>
    <row r="59" spans="1:14">
      <c r="A59" s="454"/>
      <c r="B59" s="479"/>
      <c r="C59" s="126" t="s">
        <v>526</v>
      </c>
      <c r="D59" s="127">
        <v>0</v>
      </c>
      <c r="E59" s="126"/>
      <c r="F59" s="126"/>
      <c r="G59" s="127">
        <v>30000</v>
      </c>
      <c r="H59" s="118">
        <f t="shared" si="2"/>
        <v>30000</v>
      </c>
      <c r="I59" s="126"/>
      <c r="J59" s="126"/>
      <c r="K59" s="126"/>
      <c r="L59" s="138">
        <f t="shared" si="1"/>
        <v>0</v>
      </c>
      <c r="M59" s="128">
        <v>30000</v>
      </c>
      <c r="N59" s="126"/>
    </row>
    <row r="60" spans="1:14" ht="21.6">
      <c r="A60" s="134" t="s">
        <v>212</v>
      </c>
      <c r="B60" s="114" t="s">
        <v>723</v>
      </c>
      <c r="C60" s="126" t="s">
        <v>526</v>
      </c>
      <c r="D60" s="127">
        <v>0</v>
      </c>
      <c r="E60" s="126"/>
      <c r="F60" s="126"/>
      <c r="G60" s="127">
        <v>14000</v>
      </c>
      <c r="H60" s="118">
        <f>SUM(D60:G60)</f>
        <v>14000</v>
      </c>
      <c r="I60" s="126"/>
      <c r="J60" s="126"/>
      <c r="K60" s="126"/>
      <c r="L60" s="138">
        <f t="shared" si="1"/>
        <v>0</v>
      </c>
      <c r="M60" s="128">
        <v>14000</v>
      </c>
      <c r="N60" s="126"/>
    </row>
    <row r="61" spans="1:14">
      <c r="A61" s="122">
        <v>6</v>
      </c>
      <c r="B61" s="114" t="s">
        <v>724</v>
      </c>
      <c r="C61" s="126"/>
      <c r="D61" s="127"/>
      <c r="E61" s="126"/>
      <c r="F61" s="126"/>
      <c r="G61" s="126"/>
      <c r="H61" s="118"/>
      <c r="I61" s="126"/>
      <c r="J61" s="126"/>
      <c r="K61" s="126"/>
      <c r="L61" s="138"/>
      <c r="M61" s="128"/>
      <c r="N61" s="126"/>
    </row>
    <row r="62" spans="1:14">
      <c r="A62" s="480" t="s">
        <v>206</v>
      </c>
      <c r="B62" s="455" t="s">
        <v>725</v>
      </c>
      <c r="C62" s="126" t="s">
        <v>684</v>
      </c>
      <c r="D62" s="127">
        <v>2000</v>
      </c>
      <c r="E62" s="126"/>
      <c r="F62" s="126"/>
      <c r="G62" s="126"/>
      <c r="H62" s="118">
        <f t="shared" si="2"/>
        <v>2000</v>
      </c>
      <c r="I62" s="126"/>
      <c r="J62" s="126"/>
      <c r="K62" s="126"/>
      <c r="L62" s="138">
        <f t="shared" si="1"/>
        <v>0</v>
      </c>
      <c r="M62" s="160" t="s">
        <v>726</v>
      </c>
      <c r="N62" s="126"/>
    </row>
    <row r="63" spans="1:14">
      <c r="A63" s="480"/>
      <c r="B63" s="455"/>
      <c r="C63" s="126" t="s">
        <v>684</v>
      </c>
      <c r="D63" s="127">
        <v>333</v>
      </c>
      <c r="E63" s="126"/>
      <c r="F63" s="126"/>
      <c r="G63" s="126"/>
      <c r="H63" s="118">
        <f t="shared" si="2"/>
        <v>333</v>
      </c>
      <c r="I63" s="126"/>
      <c r="J63" s="126"/>
      <c r="K63" s="126"/>
      <c r="L63" s="138">
        <f t="shared" si="1"/>
        <v>0</v>
      </c>
      <c r="M63" s="128" t="s">
        <v>727</v>
      </c>
      <c r="N63" s="126"/>
    </row>
    <row r="64" spans="1:14">
      <c r="A64" s="480"/>
      <c r="B64" s="455"/>
      <c r="C64" s="126" t="s">
        <v>677</v>
      </c>
      <c r="D64" s="127">
        <v>62400</v>
      </c>
      <c r="E64" s="126"/>
      <c r="F64" s="126"/>
      <c r="G64" s="126"/>
      <c r="H64" s="118">
        <f t="shared" si="2"/>
        <v>62400</v>
      </c>
      <c r="I64" s="126"/>
      <c r="J64" s="126"/>
      <c r="K64" s="126"/>
      <c r="L64" s="138">
        <f t="shared" si="1"/>
        <v>0</v>
      </c>
      <c r="M64" s="128" t="s">
        <v>728</v>
      </c>
      <c r="N64" s="126"/>
    </row>
    <row r="65" spans="1:14">
      <c r="A65" s="122">
        <v>7</v>
      </c>
      <c r="B65" s="114" t="s">
        <v>729</v>
      </c>
      <c r="C65" s="126"/>
      <c r="D65" s="127"/>
      <c r="E65" s="126"/>
      <c r="F65" s="126"/>
      <c r="G65" s="126"/>
      <c r="H65" s="118"/>
      <c r="I65" s="126"/>
      <c r="J65" s="126"/>
      <c r="K65" s="126"/>
      <c r="L65" s="138"/>
      <c r="M65" s="128"/>
      <c r="N65" s="126"/>
    </row>
    <row r="66" spans="1:14" ht="21.6">
      <c r="A66" s="134" t="s">
        <v>206</v>
      </c>
      <c r="B66" s="114" t="s">
        <v>730</v>
      </c>
      <c r="C66" s="126" t="s">
        <v>731</v>
      </c>
      <c r="D66" s="127">
        <v>0</v>
      </c>
      <c r="E66" s="127">
        <v>1247504</v>
      </c>
      <c r="F66" s="97">
        <v>35100000</v>
      </c>
      <c r="G66" s="127">
        <v>0</v>
      </c>
      <c r="H66" s="118">
        <v>36347504</v>
      </c>
      <c r="I66" s="114" t="s">
        <v>732</v>
      </c>
      <c r="J66" s="127">
        <v>36347504</v>
      </c>
      <c r="K66">
        <v>0</v>
      </c>
      <c r="L66" s="138">
        <v>36347504</v>
      </c>
      <c r="M66" s="128">
        <f>H66-J66</f>
        <v>0</v>
      </c>
      <c r="N66" s="126"/>
    </row>
    <row r="67" spans="1:14" ht="42">
      <c r="A67" s="122" t="s">
        <v>208</v>
      </c>
      <c r="B67" s="114" t="s">
        <v>733</v>
      </c>
      <c r="C67" s="126" t="s">
        <v>701</v>
      </c>
      <c r="D67" s="127">
        <v>6046999</v>
      </c>
      <c r="E67" s="126">
        <v>0</v>
      </c>
      <c r="F67" s="126"/>
      <c r="G67" s="127">
        <v>0</v>
      </c>
      <c r="H67" s="118">
        <f t="shared" si="2"/>
        <v>6046999</v>
      </c>
      <c r="I67" s="126"/>
      <c r="J67" s="126"/>
      <c r="K67" s="126"/>
      <c r="L67" s="138">
        <f t="shared" si="1"/>
        <v>0</v>
      </c>
      <c r="M67" s="128" t="s">
        <v>734</v>
      </c>
      <c r="N67" s="126"/>
    </row>
    <row r="68" spans="1:14" ht="31.8">
      <c r="A68" s="122" t="s">
        <v>210</v>
      </c>
      <c r="B68" s="114" t="s">
        <v>735</v>
      </c>
      <c r="C68" s="126" t="s">
        <v>677</v>
      </c>
      <c r="D68" s="127">
        <v>21149782</v>
      </c>
      <c r="E68" s="126"/>
      <c r="F68" s="126"/>
      <c r="G68" s="127">
        <v>0</v>
      </c>
      <c r="H68" s="118">
        <f t="shared" si="2"/>
        <v>21149782</v>
      </c>
      <c r="I68" s="126"/>
      <c r="J68" s="126"/>
      <c r="K68" s="126"/>
      <c r="L68" s="138">
        <f t="shared" si="1"/>
        <v>0</v>
      </c>
      <c r="M68" s="128" t="s">
        <v>736</v>
      </c>
      <c r="N68" s="126"/>
    </row>
    <row r="69" spans="1:14">
      <c r="A69" s="454" t="s">
        <v>212</v>
      </c>
      <c r="B69" s="455" t="s">
        <v>737</v>
      </c>
      <c r="C69" s="126" t="s">
        <v>686</v>
      </c>
      <c r="D69" s="127">
        <v>17550000</v>
      </c>
      <c r="E69" s="126">
        <v>0</v>
      </c>
      <c r="F69" s="126"/>
      <c r="G69" s="127">
        <v>0</v>
      </c>
      <c r="H69" s="118">
        <f t="shared" si="2"/>
        <v>17550000</v>
      </c>
      <c r="I69" s="126"/>
      <c r="J69" s="126"/>
      <c r="K69" s="126"/>
      <c r="L69" s="138">
        <f t="shared" si="1"/>
        <v>0</v>
      </c>
      <c r="M69" s="128" t="s">
        <v>738</v>
      </c>
      <c r="N69" s="126"/>
    </row>
    <row r="70" spans="1:14">
      <c r="A70" s="454"/>
      <c r="B70" s="455"/>
      <c r="C70" s="126" t="s">
        <v>684</v>
      </c>
      <c r="D70" s="127">
        <v>3776050</v>
      </c>
      <c r="E70" s="126"/>
      <c r="F70" s="126"/>
      <c r="G70" s="127">
        <v>0</v>
      </c>
      <c r="H70" s="118">
        <f t="shared" si="2"/>
        <v>3776050</v>
      </c>
      <c r="I70" s="126"/>
      <c r="J70" s="126"/>
      <c r="K70" s="126"/>
      <c r="L70" s="138">
        <f t="shared" si="1"/>
        <v>0</v>
      </c>
      <c r="M70" s="128" t="s">
        <v>739</v>
      </c>
      <c r="N70" s="126"/>
    </row>
    <row r="71" spans="1:14">
      <c r="A71" s="454"/>
      <c r="B71" s="455"/>
      <c r="C71" s="126" t="s">
        <v>684</v>
      </c>
      <c r="D71" s="127">
        <v>3835</v>
      </c>
      <c r="E71" s="126"/>
      <c r="F71" s="126"/>
      <c r="G71" s="127">
        <v>0</v>
      </c>
      <c r="H71" s="118">
        <f t="shared" si="2"/>
        <v>3835</v>
      </c>
      <c r="I71" s="126"/>
      <c r="J71" s="126"/>
      <c r="K71" s="126"/>
      <c r="L71" s="138">
        <f t="shared" si="1"/>
        <v>0</v>
      </c>
      <c r="M71" s="128" t="s">
        <v>740</v>
      </c>
      <c r="N71" s="126"/>
    </row>
    <row r="72" spans="1:14">
      <c r="A72" s="122" t="s">
        <v>214</v>
      </c>
      <c r="B72" s="114" t="s">
        <v>741</v>
      </c>
      <c r="C72" s="126" t="s">
        <v>742</v>
      </c>
      <c r="D72" s="127">
        <v>562217</v>
      </c>
      <c r="E72" s="126"/>
      <c r="F72" s="126"/>
      <c r="G72" s="127">
        <v>0</v>
      </c>
      <c r="H72" s="118">
        <f t="shared" si="2"/>
        <v>562217</v>
      </c>
      <c r="I72" s="126"/>
      <c r="J72" s="126"/>
      <c r="K72" s="126"/>
      <c r="L72" s="138">
        <f t="shared" si="1"/>
        <v>0</v>
      </c>
      <c r="M72" s="128" t="s">
        <v>743</v>
      </c>
      <c r="N72" s="126"/>
    </row>
    <row r="73" spans="1:14" ht="31.8">
      <c r="A73" s="122" t="s">
        <v>216</v>
      </c>
      <c r="B73" s="114" t="s">
        <v>744</v>
      </c>
      <c r="C73" s="126" t="s">
        <v>686</v>
      </c>
      <c r="D73" s="127">
        <v>233178</v>
      </c>
      <c r="E73" s="126"/>
      <c r="F73" s="126"/>
      <c r="G73" s="127">
        <v>0</v>
      </c>
      <c r="H73" s="118">
        <f>SUM(D73:G73)</f>
        <v>233178</v>
      </c>
      <c r="I73" s="126"/>
      <c r="J73" s="126"/>
      <c r="K73" s="126"/>
      <c r="L73" s="138">
        <f t="shared" si="1"/>
        <v>0</v>
      </c>
      <c r="M73" s="128" t="s">
        <v>745</v>
      </c>
      <c r="N73" s="126"/>
    </row>
    <row r="74" spans="1:14">
      <c r="A74" s="448" t="s">
        <v>218</v>
      </c>
      <c r="B74" s="474" t="s">
        <v>746</v>
      </c>
      <c r="C74" s="116" t="s">
        <v>677</v>
      </c>
      <c r="D74" s="118">
        <v>49539</v>
      </c>
      <c r="E74" s="116"/>
      <c r="F74" s="116"/>
      <c r="G74" s="127">
        <v>0</v>
      </c>
      <c r="H74" s="118">
        <f t="shared" si="2"/>
        <v>49539</v>
      </c>
      <c r="I74" s="116" t="s">
        <v>747</v>
      </c>
      <c r="J74" s="116"/>
      <c r="K74" s="118">
        <v>38352</v>
      </c>
      <c r="L74" s="138">
        <f t="shared" si="1"/>
        <v>38352</v>
      </c>
      <c r="M74" s="120">
        <v>11187</v>
      </c>
      <c r="N74" s="126"/>
    </row>
    <row r="75" spans="1:14">
      <c r="A75" s="450"/>
      <c r="B75" s="475"/>
      <c r="C75" s="116" t="s">
        <v>526</v>
      </c>
      <c r="D75" s="118"/>
      <c r="E75" s="116"/>
      <c r="F75" s="116"/>
      <c r="G75" s="120">
        <v>98951</v>
      </c>
      <c r="H75" s="118">
        <f t="shared" si="2"/>
        <v>98951</v>
      </c>
      <c r="I75" s="116" t="s">
        <v>748</v>
      </c>
      <c r="J75" s="116"/>
      <c r="K75" s="118">
        <v>48951</v>
      </c>
      <c r="L75" s="138">
        <f t="shared" si="1"/>
        <v>48951</v>
      </c>
      <c r="M75" s="120">
        <v>50000</v>
      </c>
      <c r="N75" s="126"/>
    </row>
    <row r="76" spans="1:14" ht="52.2">
      <c r="A76" s="122" t="s">
        <v>220</v>
      </c>
      <c r="B76" s="114" t="s">
        <v>749</v>
      </c>
      <c r="C76" s="126" t="s">
        <v>677</v>
      </c>
      <c r="D76" s="127">
        <v>144200</v>
      </c>
      <c r="E76" s="126"/>
      <c r="F76" s="126"/>
      <c r="G76" s="126"/>
      <c r="H76" s="118">
        <f t="shared" si="2"/>
        <v>144200</v>
      </c>
      <c r="I76" s="126"/>
      <c r="J76" s="126"/>
      <c r="K76" s="126"/>
      <c r="L76" s="138">
        <f t="shared" si="1"/>
        <v>0</v>
      </c>
      <c r="M76" s="128" t="s">
        <v>750</v>
      </c>
      <c r="N76" s="126"/>
    </row>
    <row r="77" spans="1:14" ht="21.6">
      <c r="A77" s="122" t="s">
        <v>65</v>
      </c>
      <c r="B77" s="114" t="s">
        <v>524</v>
      </c>
      <c r="C77" s="126" t="s">
        <v>677</v>
      </c>
      <c r="D77" s="127">
        <v>483808</v>
      </c>
      <c r="E77" s="126"/>
      <c r="F77" s="126"/>
      <c r="G77" s="126"/>
      <c r="H77" s="118">
        <f t="shared" si="2"/>
        <v>483808</v>
      </c>
      <c r="I77" s="126"/>
      <c r="J77" s="126"/>
      <c r="K77" s="126"/>
      <c r="L77" s="138">
        <f t="shared" si="1"/>
        <v>0</v>
      </c>
      <c r="M77" s="128" t="s">
        <v>751</v>
      </c>
      <c r="N77" s="126"/>
    </row>
    <row r="78" spans="1:14" ht="52.2">
      <c r="A78" s="161" t="s">
        <v>580</v>
      </c>
      <c r="B78" s="162" t="s">
        <v>752</v>
      </c>
      <c r="C78" s="163" t="s">
        <v>701</v>
      </c>
      <c r="D78" s="164">
        <v>2000000</v>
      </c>
      <c r="E78" s="163"/>
      <c r="F78" s="163"/>
      <c r="G78" s="163"/>
      <c r="H78" s="118">
        <f t="shared" si="2"/>
        <v>2000000</v>
      </c>
      <c r="I78" s="163" t="s">
        <v>753</v>
      </c>
      <c r="J78" s="163"/>
      <c r="K78" s="164">
        <v>1751436</v>
      </c>
      <c r="L78" s="138">
        <f>J78+K78</f>
        <v>1751436</v>
      </c>
      <c r="M78" s="165" t="s">
        <v>754</v>
      </c>
      <c r="N78" s="126"/>
    </row>
    <row r="79" spans="1:14" ht="31.8">
      <c r="A79" s="122" t="s">
        <v>584</v>
      </c>
      <c r="B79" s="114" t="s">
        <v>755</v>
      </c>
      <c r="C79" s="126" t="s">
        <v>686</v>
      </c>
      <c r="D79" s="127">
        <v>136192</v>
      </c>
      <c r="E79" s="126"/>
      <c r="F79" s="126"/>
      <c r="G79" s="126"/>
      <c r="H79" s="118">
        <f t="shared" si="2"/>
        <v>136192</v>
      </c>
      <c r="I79" s="126"/>
      <c r="J79" s="126"/>
      <c r="K79" s="127"/>
      <c r="L79" s="138">
        <f t="shared" si="1"/>
        <v>0</v>
      </c>
      <c r="M79" s="128" t="s">
        <v>756</v>
      </c>
      <c r="N79" s="126"/>
    </row>
    <row r="80" spans="1:14" ht="42">
      <c r="A80" s="134" t="s">
        <v>499</v>
      </c>
      <c r="B80" s="114" t="s">
        <v>757</v>
      </c>
      <c r="C80" s="126" t="s">
        <v>677</v>
      </c>
      <c r="D80" s="127"/>
      <c r="E80" s="127">
        <v>11617</v>
      </c>
      <c r="F80" s="97">
        <v>1103808</v>
      </c>
      <c r="G80" s="126"/>
      <c r="H80" s="118">
        <v>1115425</v>
      </c>
      <c r="I80" s="114" t="s">
        <v>758</v>
      </c>
      <c r="J80" s="127">
        <v>946081</v>
      </c>
      <c r="L80" s="138">
        <f t="shared" si="1"/>
        <v>946081</v>
      </c>
      <c r="M80" s="128" t="s">
        <v>759</v>
      </c>
      <c r="N80" s="126"/>
    </row>
    <row r="81" spans="1:14" ht="62.4">
      <c r="A81" s="122" t="s">
        <v>760</v>
      </c>
      <c r="B81" s="114" t="s">
        <v>761</v>
      </c>
      <c r="C81" s="126" t="s">
        <v>684</v>
      </c>
      <c r="D81" s="127">
        <v>212168</v>
      </c>
      <c r="E81" s="126"/>
      <c r="F81" s="126"/>
      <c r="G81" s="126"/>
      <c r="H81" s="118">
        <f t="shared" si="2"/>
        <v>212168</v>
      </c>
      <c r="I81" s="126"/>
      <c r="J81" s="126"/>
      <c r="K81" s="126"/>
      <c r="L81" s="138">
        <f t="shared" si="1"/>
        <v>0</v>
      </c>
      <c r="M81" s="128" t="s">
        <v>762</v>
      </c>
      <c r="N81" s="126"/>
    </row>
    <row r="82" spans="1:14" ht="31.8">
      <c r="A82" s="122" t="s">
        <v>763</v>
      </c>
      <c r="B82" s="114" t="s">
        <v>764</v>
      </c>
      <c r="C82" s="126" t="s">
        <v>526</v>
      </c>
      <c r="D82" s="127">
        <v>0</v>
      </c>
      <c r="E82" s="126"/>
      <c r="F82" s="126"/>
      <c r="G82" s="127">
        <v>40000</v>
      </c>
      <c r="H82" s="118">
        <f t="shared" si="2"/>
        <v>40000</v>
      </c>
      <c r="I82" s="126"/>
      <c r="J82" s="126"/>
      <c r="K82" s="126"/>
      <c r="L82" s="138">
        <f t="shared" si="1"/>
        <v>0</v>
      </c>
      <c r="M82" s="128">
        <v>40000</v>
      </c>
      <c r="N82" s="126"/>
    </row>
    <row r="83" spans="1:14" ht="31.8">
      <c r="A83" s="134" t="s">
        <v>765</v>
      </c>
      <c r="B83" s="114" t="s">
        <v>20</v>
      </c>
      <c r="C83" s="126" t="s">
        <v>526</v>
      </c>
      <c r="D83" s="127">
        <v>0</v>
      </c>
      <c r="E83" s="126"/>
      <c r="F83" s="126"/>
      <c r="G83" s="127">
        <v>1896000</v>
      </c>
      <c r="H83" s="118">
        <f t="shared" si="2"/>
        <v>1896000</v>
      </c>
      <c r="I83" s="126"/>
      <c r="J83" s="126"/>
      <c r="K83" s="126"/>
      <c r="L83" s="138">
        <f t="shared" si="1"/>
        <v>0</v>
      </c>
      <c r="M83" s="128">
        <v>1896000</v>
      </c>
      <c r="N83" s="126"/>
    </row>
    <row r="84" spans="1:14" ht="21.6">
      <c r="A84" s="134" t="s">
        <v>763</v>
      </c>
      <c r="B84" s="114" t="s">
        <v>766</v>
      </c>
      <c r="C84" s="126" t="s">
        <v>526</v>
      </c>
      <c r="D84" s="127">
        <v>0</v>
      </c>
      <c r="E84" s="126"/>
      <c r="F84" s="126"/>
      <c r="G84" s="127">
        <v>808555</v>
      </c>
      <c r="H84" s="118">
        <f t="shared" si="2"/>
        <v>808555</v>
      </c>
      <c r="I84" s="126"/>
      <c r="J84" s="126"/>
      <c r="K84" s="126"/>
      <c r="L84" s="138">
        <f t="shared" si="1"/>
        <v>0</v>
      </c>
      <c r="M84" s="128">
        <v>808555</v>
      </c>
      <c r="N84" s="126"/>
    </row>
    <row r="85" spans="1:14" ht="42">
      <c r="A85" s="134" t="s">
        <v>765</v>
      </c>
      <c r="B85" s="114" t="s">
        <v>767</v>
      </c>
      <c r="C85" s="126" t="s">
        <v>526</v>
      </c>
      <c r="D85" s="127">
        <v>0</v>
      </c>
      <c r="E85" s="126"/>
      <c r="F85" s="126"/>
      <c r="G85" s="127">
        <v>290000</v>
      </c>
      <c r="H85" s="118">
        <f t="shared" si="2"/>
        <v>290000</v>
      </c>
      <c r="I85" s="126"/>
      <c r="J85" s="126"/>
      <c r="K85" s="126"/>
      <c r="L85" s="138">
        <f t="shared" si="1"/>
        <v>0</v>
      </c>
      <c r="M85" s="128">
        <v>290000</v>
      </c>
      <c r="N85" s="126"/>
    </row>
    <row r="86" spans="1:14" ht="52.2">
      <c r="A86" s="134" t="s">
        <v>768</v>
      </c>
      <c r="B86" s="114" t="s">
        <v>769</v>
      </c>
      <c r="C86" s="126" t="s">
        <v>526</v>
      </c>
      <c r="D86" s="127">
        <v>0</v>
      </c>
      <c r="E86" s="126"/>
      <c r="F86" s="126"/>
      <c r="G86" s="127">
        <v>205000</v>
      </c>
      <c r="H86" s="118">
        <f t="shared" si="2"/>
        <v>205000</v>
      </c>
      <c r="I86" s="126"/>
      <c r="J86" s="126"/>
      <c r="K86" s="126"/>
      <c r="L86" s="138">
        <f t="shared" si="1"/>
        <v>0</v>
      </c>
      <c r="M86" s="128">
        <v>205000</v>
      </c>
      <c r="N86" s="126"/>
    </row>
    <row r="87" spans="1:14" ht="52.2">
      <c r="A87" s="134" t="s">
        <v>770</v>
      </c>
      <c r="B87" s="114" t="s">
        <v>771</v>
      </c>
      <c r="C87" s="126" t="s">
        <v>526</v>
      </c>
      <c r="D87" s="127">
        <v>0</v>
      </c>
      <c r="E87" s="126"/>
      <c r="F87" s="126"/>
      <c r="G87" s="127">
        <v>244000</v>
      </c>
      <c r="H87" s="118">
        <f t="shared" si="2"/>
        <v>244000</v>
      </c>
      <c r="I87" s="126"/>
      <c r="J87" s="126"/>
      <c r="K87" s="126"/>
      <c r="L87" s="138">
        <f t="shared" si="1"/>
        <v>0</v>
      </c>
      <c r="M87" s="128">
        <v>244000</v>
      </c>
      <c r="N87" s="126"/>
    </row>
    <row r="88" spans="1:14" ht="52.2">
      <c r="A88" s="134" t="s">
        <v>772</v>
      </c>
      <c r="B88" s="114" t="s">
        <v>773</v>
      </c>
      <c r="C88" s="126" t="s">
        <v>526</v>
      </c>
      <c r="D88" s="127">
        <v>0</v>
      </c>
      <c r="E88" s="126"/>
      <c r="F88" s="126"/>
      <c r="G88" s="127">
        <v>40000</v>
      </c>
      <c r="H88" s="118">
        <f t="shared" si="2"/>
        <v>40000</v>
      </c>
      <c r="I88" s="126"/>
      <c r="J88" s="126"/>
      <c r="K88" s="126"/>
      <c r="L88" s="138">
        <f t="shared" si="1"/>
        <v>0</v>
      </c>
      <c r="M88" s="128">
        <v>40000</v>
      </c>
      <c r="N88" s="126"/>
    </row>
    <row r="89" spans="1:14" ht="52.2">
      <c r="A89" s="134" t="s">
        <v>774</v>
      </c>
      <c r="B89" s="114" t="s">
        <v>29</v>
      </c>
      <c r="C89" s="126" t="s">
        <v>526</v>
      </c>
      <c r="D89" s="127">
        <v>0</v>
      </c>
      <c r="E89" s="126"/>
      <c r="F89" s="126"/>
      <c r="G89" s="127">
        <v>518000</v>
      </c>
      <c r="H89" s="118">
        <f t="shared" si="2"/>
        <v>518000</v>
      </c>
      <c r="I89" s="126"/>
      <c r="J89" s="126"/>
      <c r="K89" s="126"/>
      <c r="L89" s="138">
        <f t="shared" si="1"/>
        <v>0</v>
      </c>
      <c r="M89" s="128">
        <v>518000</v>
      </c>
      <c r="N89" s="126"/>
    </row>
    <row r="90" spans="1:14">
      <c r="A90" s="122">
        <v>8</v>
      </c>
      <c r="B90" s="114" t="s">
        <v>533</v>
      </c>
      <c r="C90" s="126"/>
      <c r="D90" s="127"/>
      <c r="E90" s="126"/>
      <c r="F90" s="126"/>
      <c r="G90" s="126"/>
      <c r="H90" s="118"/>
      <c r="I90" s="126"/>
      <c r="J90" s="126"/>
      <c r="K90" s="126"/>
      <c r="L90" s="138"/>
      <c r="M90" s="128"/>
      <c r="N90" s="126"/>
    </row>
    <row r="91" spans="1:14">
      <c r="A91" s="122" t="s">
        <v>206</v>
      </c>
      <c r="B91" s="123" t="s">
        <v>775</v>
      </c>
      <c r="C91" s="116" t="s">
        <v>686</v>
      </c>
      <c r="D91" s="118">
        <v>2500000</v>
      </c>
      <c r="E91" s="116"/>
      <c r="F91" s="116"/>
      <c r="G91" s="116"/>
      <c r="H91" s="118">
        <f t="shared" si="2"/>
        <v>2500000</v>
      </c>
      <c r="I91" s="166" t="s">
        <v>776</v>
      </c>
      <c r="J91" s="166"/>
      <c r="K91" s="120">
        <v>2459104</v>
      </c>
      <c r="L91" s="138">
        <f t="shared" si="1"/>
        <v>2459104</v>
      </c>
      <c r="M91" s="120">
        <v>40896</v>
      </c>
      <c r="N91" s="126"/>
    </row>
    <row r="92" spans="1:14">
      <c r="A92" s="122" t="s">
        <v>208</v>
      </c>
      <c r="B92" s="123" t="s">
        <v>775</v>
      </c>
      <c r="C92" s="116" t="s">
        <v>686</v>
      </c>
      <c r="D92" s="118">
        <v>1680000</v>
      </c>
      <c r="E92" s="116"/>
      <c r="F92" s="116"/>
      <c r="G92" s="116"/>
      <c r="H92" s="118">
        <f t="shared" si="2"/>
        <v>1680000</v>
      </c>
      <c r="I92" s="166"/>
      <c r="J92" s="166"/>
      <c r="K92" s="166"/>
      <c r="L92" s="138">
        <f t="shared" si="1"/>
        <v>0</v>
      </c>
      <c r="M92" s="120">
        <v>1680000</v>
      </c>
      <c r="N92" s="126"/>
    </row>
    <row r="93" spans="1:14">
      <c r="A93" s="122" t="s">
        <v>210</v>
      </c>
      <c r="B93" s="123" t="s">
        <v>775</v>
      </c>
      <c r="C93" s="116" t="s">
        <v>686</v>
      </c>
      <c r="D93" s="118">
        <v>1260000</v>
      </c>
      <c r="E93" s="116"/>
      <c r="F93" s="116"/>
      <c r="G93" s="116"/>
      <c r="H93" s="118">
        <f t="shared" si="2"/>
        <v>1260000</v>
      </c>
      <c r="I93" s="153"/>
      <c r="J93" s="153"/>
      <c r="K93" s="153"/>
      <c r="L93" s="138">
        <f t="shared" si="1"/>
        <v>0</v>
      </c>
      <c r="M93" s="120">
        <v>1260000</v>
      </c>
      <c r="N93" s="126"/>
    </row>
    <row r="94" spans="1:14">
      <c r="A94" s="122" t="s">
        <v>212</v>
      </c>
      <c r="B94" s="123" t="s">
        <v>777</v>
      </c>
      <c r="C94" s="167" t="s">
        <v>701</v>
      </c>
      <c r="D94" s="152">
        <v>150291</v>
      </c>
      <c r="E94" s="126"/>
      <c r="F94" s="126"/>
      <c r="G94" s="126"/>
      <c r="H94" s="118">
        <f t="shared" si="2"/>
        <v>150291</v>
      </c>
      <c r="I94" s="168" t="s">
        <v>778</v>
      </c>
      <c r="J94" s="128">
        <v>150291</v>
      </c>
      <c r="K94" s="128">
        <v>0</v>
      </c>
      <c r="L94" s="138">
        <f>J94+K94</f>
        <v>150291</v>
      </c>
      <c r="M94" s="128">
        <v>0</v>
      </c>
      <c r="N94" s="126"/>
    </row>
    <row r="95" spans="1:14">
      <c r="A95" s="122" t="s">
        <v>214</v>
      </c>
      <c r="B95" s="123" t="s">
        <v>777</v>
      </c>
      <c r="C95" s="167" t="s">
        <v>684</v>
      </c>
      <c r="D95" s="152">
        <v>600000</v>
      </c>
      <c r="E95" s="126"/>
      <c r="F95" s="126"/>
      <c r="G95" s="126"/>
      <c r="H95" s="118">
        <f t="shared" si="2"/>
        <v>600000</v>
      </c>
      <c r="I95" s="168" t="s">
        <v>778</v>
      </c>
      <c r="J95" s="128">
        <v>600000</v>
      </c>
      <c r="K95" s="128">
        <v>0</v>
      </c>
      <c r="L95" s="138">
        <f>J95+K95</f>
        <v>600000</v>
      </c>
      <c r="M95" s="128">
        <v>0</v>
      </c>
      <c r="N95" s="126"/>
    </row>
    <row r="96" spans="1:14">
      <c r="A96" s="476" t="s">
        <v>216</v>
      </c>
      <c r="B96" s="478" t="s">
        <v>777</v>
      </c>
      <c r="C96" s="467" t="s">
        <v>684</v>
      </c>
      <c r="D96" s="468">
        <v>400000</v>
      </c>
      <c r="E96" s="126"/>
      <c r="F96" s="126"/>
      <c r="G96" s="126"/>
      <c r="H96" s="118">
        <f t="shared" si="2"/>
        <v>400000</v>
      </c>
      <c r="I96" s="168" t="s">
        <v>778</v>
      </c>
      <c r="J96" s="128">
        <v>153568</v>
      </c>
      <c r="K96" s="128">
        <v>0</v>
      </c>
      <c r="L96" s="138">
        <f>J96+K96</f>
        <v>153568</v>
      </c>
      <c r="M96" s="128">
        <v>0</v>
      </c>
      <c r="N96" s="126"/>
    </row>
    <row r="97" spans="1:14">
      <c r="A97" s="477"/>
      <c r="B97" s="478"/>
      <c r="C97" s="467"/>
      <c r="D97" s="468"/>
      <c r="E97" s="126"/>
      <c r="F97" s="126"/>
      <c r="G97" s="126"/>
      <c r="H97" s="118">
        <f t="shared" si="2"/>
        <v>0</v>
      </c>
      <c r="I97" s="168" t="s">
        <v>779</v>
      </c>
      <c r="J97" s="168"/>
      <c r="K97" s="128">
        <v>246432</v>
      </c>
      <c r="L97" s="138">
        <f t="shared" si="1"/>
        <v>246432</v>
      </c>
      <c r="M97" s="128">
        <v>0</v>
      </c>
      <c r="N97" s="126"/>
    </row>
    <row r="98" spans="1:14">
      <c r="A98" s="122" t="s">
        <v>218</v>
      </c>
      <c r="B98" s="123" t="s">
        <v>777</v>
      </c>
      <c r="C98" s="167" t="s">
        <v>684</v>
      </c>
      <c r="D98" s="152">
        <v>200000</v>
      </c>
      <c r="E98" s="126"/>
      <c r="F98" s="126"/>
      <c r="G98" s="126"/>
      <c r="H98" s="118">
        <f t="shared" si="2"/>
        <v>200000</v>
      </c>
      <c r="I98" s="168" t="s">
        <v>779</v>
      </c>
      <c r="J98" s="168"/>
      <c r="K98" s="128">
        <v>200000</v>
      </c>
      <c r="L98" s="138">
        <f t="shared" si="1"/>
        <v>200000</v>
      </c>
      <c r="M98" s="128">
        <v>0</v>
      </c>
      <c r="N98" s="126"/>
    </row>
    <row r="99" spans="1:14">
      <c r="A99" s="122" t="s">
        <v>220</v>
      </c>
      <c r="B99" s="123" t="s">
        <v>777</v>
      </c>
      <c r="C99" s="167" t="s">
        <v>686</v>
      </c>
      <c r="D99" s="152">
        <v>200000</v>
      </c>
      <c r="E99" s="126"/>
      <c r="F99" s="126"/>
      <c r="G99" s="126"/>
      <c r="H99" s="118">
        <f t="shared" si="2"/>
        <v>200000</v>
      </c>
      <c r="I99" s="168" t="s">
        <v>779</v>
      </c>
      <c r="J99" s="168"/>
      <c r="K99" s="128">
        <v>200000</v>
      </c>
      <c r="L99" s="138">
        <f t="shared" si="1"/>
        <v>200000</v>
      </c>
      <c r="M99" s="128">
        <v>0</v>
      </c>
      <c r="N99" s="126"/>
    </row>
    <row r="100" spans="1:14">
      <c r="A100" s="122" t="s">
        <v>65</v>
      </c>
      <c r="B100" s="123" t="s">
        <v>777</v>
      </c>
      <c r="C100" s="167" t="s">
        <v>686</v>
      </c>
      <c r="D100" s="152">
        <v>400000</v>
      </c>
      <c r="E100" s="126"/>
      <c r="F100" s="126"/>
      <c r="G100" s="126"/>
      <c r="H100" s="118">
        <f t="shared" si="2"/>
        <v>400000</v>
      </c>
      <c r="I100" s="168" t="s">
        <v>779</v>
      </c>
      <c r="J100" s="168"/>
      <c r="K100" s="128">
        <v>400000</v>
      </c>
      <c r="L100" s="138">
        <f t="shared" si="1"/>
        <v>400000</v>
      </c>
      <c r="M100" s="128">
        <v>0</v>
      </c>
      <c r="N100" s="126"/>
    </row>
    <row r="101" spans="1:14">
      <c r="A101" s="122" t="s">
        <v>580</v>
      </c>
      <c r="B101" s="123" t="s">
        <v>777</v>
      </c>
      <c r="C101" s="167" t="s">
        <v>686</v>
      </c>
      <c r="D101" s="152">
        <v>3750000</v>
      </c>
      <c r="E101" s="126"/>
      <c r="F101" s="126"/>
      <c r="G101" s="126"/>
      <c r="H101" s="118">
        <f t="shared" si="2"/>
        <v>3750000</v>
      </c>
      <c r="I101" s="168" t="s">
        <v>779</v>
      </c>
      <c r="J101" s="168"/>
      <c r="K101" s="128">
        <v>1942867</v>
      </c>
      <c r="L101" s="138">
        <f t="shared" si="1"/>
        <v>1942867</v>
      </c>
      <c r="M101" s="128">
        <v>1807133</v>
      </c>
      <c r="N101" s="126"/>
    </row>
    <row r="102" spans="1:14">
      <c r="A102" s="122" t="s">
        <v>584</v>
      </c>
      <c r="B102" s="114" t="s">
        <v>775</v>
      </c>
      <c r="C102" s="126" t="s">
        <v>701</v>
      </c>
      <c r="D102" s="127">
        <v>698387</v>
      </c>
      <c r="E102" s="126"/>
      <c r="F102" s="126"/>
      <c r="G102" s="126"/>
      <c r="H102" s="118">
        <f t="shared" si="2"/>
        <v>698387</v>
      </c>
      <c r="I102" s="168" t="s">
        <v>780</v>
      </c>
      <c r="J102" s="128">
        <v>698387</v>
      </c>
      <c r="K102" s="168"/>
      <c r="L102" s="138">
        <f t="shared" si="1"/>
        <v>698387</v>
      </c>
      <c r="M102" s="128">
        <v>0</v>
      </c>
      <c r="N102" s="126"/>
    </row>
    <row r="103" spans="1:14">
      <c r="A103" s="122" t="s">
        <v>499</v>
      </c>
      <c r="B103" s="114" t="s">
        <v>775</v>
      </c>
      <c r="C103" s="126" t="s">
        <v>684</v>
      </c>
      <c r="D103" s="127">
        <v>1800000</v>
      </c>
      <c r="E103" s="126"/>
      <c r="F103" s="126"/>
      <c r="G103" s="126"/>
      <c r="H103" s="118">
        <f t="shared" si="2"/>
        <v>1800000</v>
      </c>
      <c r="I103" s="168" t="s">
        <v>780</v>
      </c>
      <c r="J103" s="127">
        <v>1800000</v>
      </c>
      <c r="K103" s="126"/>
      <c r="L103" s="138">
        <f t="shared" si="1"/>
        <v>1800000</v>
      </c>
      <c r="M103" s="128">
        <v>0</v>
      </c>
      <c r="N103" s="126"/>
    </row>
    <row r="104" spans="1:14">
      <c r="A104" s="469" t="s">
        <v>760</v>
      </c>
      <c r="B104" s="471" t="s">
        <v>775</v>
      </c>
      <c r="C104" s="472" t="s">
        <v>684</v>
      </c>
      <c r="D104" s="473">
        <v>900000</v>
      </c>
      <c r="E104" s="126"/>
      <c r="F104" s="126"/>
      <c r="G104" s="126"/>
      <c r="H104" s="118">
        <f t="shared" si="2"/>
        <v>900000</v>
      </c>
      <c r="I104" s="168" t="s">
        <v>780</v>
      </c>
      <c r="J104" s="127">
        <v>186486</v>
      </c>
      <c r="K104" s="126"/>
      <c r="L104" s="138">
        <f t="shared" si="1"/>
        <v>186486</v>
      </c>
      <c r="M104" s="446">
        <v>0</v>
      </c>
      <c r="N104" s="126"/>
    </row>
    <row r="105" spans="1:14">
      <c r="A105" s="470"/>
      <c r="B105" s="471"/>
      <c r="C105" s="472"/>
      <c r="D105" s="473"/>
      <c r="E105" s="126"/>
      <c r="F105" s="126"/>
      <c r="G105" s="126"/>
      <c r="H105" s="118">
        <f t="shared" si="2"/>
        <v>0</v>
      </c>
      <c r="I105" s="168" t="s">
        <v>776</v>
      </c>
      <c r="J105" s="168"/>
      <c r="K105" s="127">
        <v>713514</v>
      </c>
      <c r="L105" s="138">
        <f t="shared" si="1"/>
        <v>713514</v>
      </c>
      <c r="M105" s="447"/>
      <c r="N105" s="126"/>
    </row>
    <row r="106" spans="1:14">
      <c r="A106" s="122" t="s">
        <v>763</v>
      </c>
      <c r="B106" s="114" t="s">
        <v>775</v>
      </c>
      <c r="C106" s="126" t="s">
        <v>684</v>
      </c>
      <c r="D106" s="127">
        <v>900000</v>
      </c>
      <c r="E106" s="126"/>
      <c r="F106" s="126"/>
      <c r="G106" s="126"/>
      <c r="H106" s="118">
        <f t="shared" si="2"/>
        <v>900000</v>
      </c>
      <c r="I106" s="168" t="s">
        <v>776</v>
      </c>
      <c r="J106" s="168"/>
      <c r="K106" s="127">
        <v>900000</v>
      </c>
      <c r="L106" s="138">
        <f t="shared" si="1"/>
        <v>900000</v>
      </c>
      <c r="M106" s="128">
        <v>0</v>
      </c>
      <c r="N106" s="126"/>
    </row>
    <row r="107" spans="1:14">
      <c r="A107" s="122" t="s">
        <v>765</v>
      </c>
      <c r="B107" s="114" t="s">
        <v>775</v>
      </c>
      <c r="C107" s="126" t="s">
        <v>684</v>
      </c>
      <c r="D107" s="127">
        <v>600000</v>
      </c>
      <c r="E107" s="126"/>
      <c r="F107" s="126"/>
      <c r="G107" s="126"/>
      <c r="H107" s="118">
        <f t="shared" si="2"/>
        <v>600000</v>
      </c>
      <c r="I107" s="168" t="s">
        <v>776</v>
      </c>
      <c r="J107" s="168"/>
      <c r="K107" s="127">
        <v>600000</v>
      </c>
      <c r="L107" s="138">
        <f t="shared" si="1"/>
        <v>600000</v>
      </c>
      <c r="M107" s="128">
        <v>0</v>
      </c>
      <c r="N107" s="126"/>
    </row>
    <row r="108" spans="1:14">
      <c r="A108" s="122" t="s">
        <v>768</v>
      </c>
      <c r="B108" s="114" t="s">
        <v>777</v>
      </c>
      <c r="C108" s="126" t="s">
        <v>677</v>
      </c>
      <c r="D108" s="127">
        <v>3000000</v>
      </c>
      <c r="E108" s="126"/>
      <c r="F108" s="126"/>
      <c r="G108" s="126"/>
      <c r="H108" s="118">
        <f t="shared" si="2"/>
        <v>3000000</v>
      </c>
      <c r="I108" s="168"/>
      <c r="J108" s="168"/>
      <c r="K108" s="126"/>
      <c r="L108" s="138">
        <f t="shared" si="1"/>
        <v>0</v>
      </c>
      <c r="M108" s="128">
        <v>3000000</v>
      </c>
      <c r="N108" s="126"/>
    </row>
    <row r="109" spans="1:14">
      <c r="A109" s="122" t="s">
        <v>770</v>
      </c>
      <c r="B109" s="114" t="s">
        <v>775</v>
      </c>
      <c r="C109" s="126" t="s">
        <v>677</v>
      </c>
      <c r="D109" s="127">
        <v>2000000</v>
      </c>
      <c r="E109" s="126"/>
      <c r="F109" s="126"/>
      <c r="G109" s="126"/>
      <c r="H109" s="118">
        <f t="shared" si="2"/>
        <v>2000000</v>
      </c>
      <c r="I109" s="126"/>
      <c r="J109" s="126"/>
      <c r="K109" s="126"/>
      <c r="L109" s="138">
        <f t="shared" si="1"/>
        <v>0</v>
      </c>
      <c r="M109" s="128">
        <v>2000000</v>
      </c>
      <c r="N109" s="126"/>
    </row>
    <row r="110" spans="1:14">
      <c r="A110" s="122" t="s">
        <v>772</v>
      </c>
      <c r="B110" s="114" t="s">
        <v>775</v>
      </c>
      <c r="C110" s="126" t="s">
        <v>677</v>
      </c>
      <c r="D110" s="127">
        <v>3000000</v>
      </c>
      <c r="E110" s="126"/>
      <c r="F110" s="126"/>
      <c r="G110" s="126"/>
      <c r="H110" s="118">
        <f t="shared" si="2"/>
        <v>3000000</v>
      </c>
      <c r="I110" s="126"/>
      <c r="J110" s="126"/>
      <c r="K110" s="126"/>
      <c r="L110" s="138">
        <f t="shared" si="1"/>
        <v>0</v>
      </c>
      <c r="M110" s="128">
        <v>3000000</v>
      </c>
      <c r="N110" s="126"/>
    </row>
    <row r="111" spans="1:14">
      <c r="A111" s="122" t="s">
        <v>774</v>
      </c>
      <c r="B111" s="114" t="s">
        <v>775</v>
      </c>
      <c r="C111" s="126" t="s">
        <v>677</v>
      </c>
      <c r="D111" s="127">
        <v>600000</v>
      </c>
      <c r="E111" s="126"/>
      <c r="F111" s="126"/>
      <c r="G111" s="126"/>
      <c r="H111" s="118">
        <f t="shared" si="2"/>
        <v>600000</v>
      </c>
      <c r="I111" s="126"/>
      <c r="J111" s="126"/>
      <c r="K111" s="126"/>
      <c r="L111" s="138">
        <f t="shared" si="1"/>
        <v>0</v>
      </c>
      <c r="M111" s="128">
        <v>600000</v>
      </c>
      <c r="N111" s="126"/>
    </row>
    <row r="112" spans="1:14">
      <c r="A112" s="122" t="s">
        <v>781</v>
      </c>
      <c r="B112" s="114" t="s">
        <v>775</v>
      </c>
      <c r="C112" s="126" t="s">
        <v>526</v>
      </c>
      <c r="D112" s="127">
        <v>0</v>
      </c>
      <c r="E112" s="126"/>
      <c r="F112" s="126"/>
      <c r="G112" s="127">
        <v>8900000</v>
      </c>
      <c r="H112" s="118">
        <f t="shared" si="2"/>
        <v>8900000</v>
      </c>
      <c r="I112" s="126"/>
      <c r="J112" s="126"/>
      <c r="K112" s="126"/>
      <c r="L112" s="138">
        <f t="shared" si="1"/>
        <v>0</v>
      </c>
      <c r="M112" s="128">
        <v>8900000</v>
      </c>
      <c r="N112" s="126"/>
    </row>
    <row r="113" spans="1:14">
      <c r="A113" s="122" t="s">
        <v>782</v>
      </c>
      <c r="B113" s="114" t="s">
        <v>777</v>
      </c>
      <c r="C113" s="126" t="s">
        <v>526</v>
      </c>
      <c r="D113" s="127">
        <v>0</v>
      </c>
      <c r="E113" s="126"/>
      <c r="F113" s="126"/>
      <c r="G113" s="127">
        <v>5800000</v>
      </c>
      <c r="H113" s="118">
        <f t="shared" si="2"/>
        <v>5800000</v>
      </c>
      <c r="I113" s="126"/>
      <c r="J113" s="126"/>
      <c r="K113" s="126"/>
      <c r="L113" s="138">
        <f t="shared" si="1"/>
        <v>0</v>
      </c>
      <c r="M113" s="128">
        <v>5800000</v>
      </c>
      <c r="N113" s="126"/>
    </row>
    <row r="114" spans="1:14">
      <c r="A114" s="458">
        <v>9</v>
      </c>
      <c r="B114" s="459" t="s">
        <v>654</v>
      </c>
      <c r="C114" s="126" t="s">
        <v>742</v>
      </c>
      <c r="D114" s="127">
        <v>210146</v>
      </c>
      <c r="E114" s="126"/>
      <c r="F114" s="126"/>
      <c r="G114" s="126"/>
      <c r="H114" s="118">
        <f t="shared" si="2"/>
        <v>210146</v>
      </c>
      <c r="I114" s="126"/>
      <c r="J114" s="126"/>
      <c r="K114" s="126"/>
      <c r="L114" s="138">
        <f t="shared" ref="L114:L134" si="3">J114+K114</f>
        <v>0</v>
      </c>
      <c r="M114" s="128">
        <v>210146</v>
      </c>
      <c r="N114" s="126"/>
    </row>
    <row r="115" spans="1:14">
      <c r="A115" s="458"/>
      <c r="B115" s="459"/>
      <c r="C115" s="126" t="s">
        <v>684</v>
      </c>
      <c r="D115" s="127">
        <v>193730</v>
      </c>
      <c r="E115" s="126"/>
      <c r="F115" s="126"/>
      <c r="G115" s="126"/>
      <c r="H115" s="118">
        <f t="shared" si="2"/>
        <v>193730</v>
      </c>
      <c r="I115" s="126"/>
      <c r="J115" s="126"/>
      <c r="K115" s="126"/>
      <c r="L115" s="138">
        <f t="shared" si="3"/>
        <v>0</v>
      </c>
      <c r="M115" s="128">
        <v>193730</v>
      </c>
      <c r="N115" s="126"/>
    </row>
    <row r="116" spans="1:14">
      <c r="A116" s="458"/>
      <c r="B116" s="459"/>
      <c r="C116" s="126" t="s">
        <v>684</v>
      </c>
      <c r="D116" s="127">
        <v>390000</v>
      </c>
      <c r="E116" s="126"/>
      <c r="F116" s="126"/>
      <c r="G116" s="126"/>
      <c r="H116" s="118">
        <f t="shared" si="2"/>
        <v>390000</v>
      </c>
      <c r="I116" s="126"/>
      <c r="J116" s="126"/>
      <c r="K116" s="126"/>
      <c r="L116" s="138">
        <f t="shared" si="3"/>
        <v>0</v>
      </c>
      <c r="M116" s="128">
        <v>390000</v>
      </c>
      <c r="N116" s="126"/>
    </row>
    <row r="117" spans="1:14">
      <c r="A117" s="458"/>
      <c r="B117" s="459"/>
      <c r="C117" s="126" t="s">
        <v>684</v>
      </c>
      <c r="D117" s="127">
        <v>25273</v>
      </c>
      <c r="E117" s="126"/>
      <c r="F117" s="126"/>
      <c r="G117" s="126"/>
      <c r="H117" s="118">
        <f t="shared" si="2"/>
        <v>25273</v>
      </c>
      <c r="I117" s="126"/>
      <c r="J117" s="126"/>
      <c r="K117" s="126"/>
      <c r="L117" s="138">
        <f t="shared" si="3"/>
        <v>0</v>
      </c>
      <c r="M117" s="128">
        <v>25273</v>
      </c>
      <c r="N117" s="126"/>
    </row>
    <row r="118" spans="1:14">
      <c r="A118" s="458"/>
      <c r="B118" s="459"/>
      <c r="C118" s="126" t="s">
        <v>677</v>
      </c>
      <c r="D118" s="127">
        <v>157670</v>
      </c>
      <c r="E118" s="126"/>
      <c r="F118" s="126"/>
      <c r="G118" s="126"/>
      <c r="H118" s="118">
        <f t="shared" si="2"/>
        <v>157670</v>
      </c>
      <c r="I118" s="126"/>
      <c r="J118" s="126"/>
      <c r="K118" s="126"/>
      <c r="L118" s="138">
        <f t="shared" si="3"/>
        <v>0</v>
      </c>
      <c r="M118" s="128">
        <v>157670</v>
      </c>
      <c r="N118" s="126"/>
    </row>
    <row r="119" spans="1:14">
      <c r="A119" s="458"/>
      <c r="B119" s="459"/>
      <c r="C119" s="126" t="s">
        <v>677</v>
      </c>
      <c r="D119" s="127">
        <v>130000</v>
      </c>
      <c r="E119" s="126"/>
      <c r="F119" s="126"/>
      <c r="G119" s="126"/>
      <c r="H119" s="118">
        <f t="shared" ref="H119:H134" si="4">SUM(D119:G119)</f>
        <v>130000</v>
      </c>
      <c r="I119" s="126"/>
      <c r="J119" s="126"/>
      <c r="K119" s="126"/>
      <c r="L119" s="138">
        <f t="shared" si="3"/>
        <v>0</v>
      </c>
      <c r="M119" s="128">
        <v>130000</v>
      </c>
      <c r="N119" s="126"/>
    </row>
    <row r="120" spans="1:14" ht="31.8">
      <c r="A120" s="122" t="s">
        <v>783</v>
      </c>
      <c r="B120" s="114" t="s">
        <v>784</v>
      </c>
      <c r="C120" s="126" t="s">
        <v>684</v>
      </c>
      <c r="D120" s="127">
        <v>90000</v>
      </c>
      <c r="E120" s="126"/>
      <c r="F120" s="126"/>
      <c r="G120" s="126"/>
      <c r="H120" s="118">
        <f t="shared" si="4"/>
        <v>90000</v>
      </c>
      <c r="I120" s="126"/>
      <c r="J120" s="126"/>
      <c r="K120" s="126"/>
      <c r="L120" s="138">
        <f t="shared" si="3"/>
        <v>0</v>
      </c>
      <c r="M120" s="128">
        <v>90000</v>
      </c>
      <c r="N120" s="126"/>
    </row>
    <row r="121" spans="1:14" ht="31.8">
      <c r="A121" s="122" t="s">
        <v>208</v>
      </c>
      <c r="B121" s="114" t="s">
        <v>785</v>
      </c>
      <c r="C121" s="126" t="s">
        <v>686</v>
      </c>
      <c r="D121" s="127">
        <v>92000</v>
      </c>
      <c r="E121" s="126"/>
      <c r="F121" s="126"/>
      <c r="G121" s="126"/>
      <c r="H121" s="118">
        <f t="shared" si="4"/>
        <v>92000</v>
      </c>
      <c r="I121" s="126"/>
      <c r="J121" s="126"/>
      <c r="K121" s="126"/>
      <c r="L121" s="138">
        <f t="shared" si="3"/>
        <v>0</v>
      </c>
      <c r="M121" s="128">
        <v>92000</v>
      </c>
      <c r="N121" s="126"/>
    </row>
    <row r="122" spans="1:14">
      <c r="A122" s="460" t="s">
        <v>210</v>
      </c>
      <c r="B122" s="463" t="s">
        <v>786</v>
      </c>
      <c r="C122" s="126" t="s">
        <v>686</v>
      </c>
      <c r="D122" s="127">
        <v>244800</v>
      </c>
      <c r="E122" s="126"/>
      <c r="F122" s="126"/>
      <c r="G122" s="126"/>
      <c r="H122" s="118">
        <f t="shared" si="4"/>
        <v>244800</v>
      </c>
      <c r="I122" s="126"/>
      <c r="J122" s="126"/>
      <c r="K122" s="126"/>
      <c r="L122" s="138">
        <f t="shared" si="3"/>
        <v>0</v>
      </c>
      <c r="M122" s="128">
        <v>244800</v>
      </c>
      <c r="N122" s="126"/>
    </row>
    <row r="123" spans="1:14">
      <c r="A123" s="461"/>
      <c r="B123" s="464"/>
      <c r="C123" s="126" t="s">
        <v>701</v>
      </c>
      <c r="D123" s="127">
        <v>175543</v>
      </c>
      <c r="E123" s="126"/>
      <c r="F123" s="126"/>
      <c r="G123" s="126"/>
      <c r="H123" s="118">
        <f t="shared" si="4"/>
        <v>175543</v>
      </c>
      <c r="I123" s="466"/>
      <c r="J123" s="126"/>
      <c r="K123" s="437"/>
      <c r="L123" s="138">
        <f t="shared" si="3"/>
        <v>0</v>
      </c>
      <c r="M123" s="128">
        <v>175543</v>
      </c>
      <c r="N123" s="126"/>
    </row>
    <row r="124" spans="1:14">
      <c r="A124" s="461"/>
      <c r="B124" s="464"/>
      <c r="C124" s="126" t="s">
        <v>686</v>
      </c>
      <c r="D124" s="127">
        <v>353710</v>
      </c>
      <c r="E124" s="159">
        <v>13710</v>
      </c>
      <c r="F124" s="170"/>
      <c r="G124" s="126"/>
      <c r="H124" s="118">
        <f t="shared" si="4"/>
        <v>367420</v>
      </c>
      <c r="I124" s="466"/>
      <c r="J124" s="126"/>
      <c r="K124" s="437"/>
      <c r="L124" s="138">
        <f t="shared" si="3"/>
        <v>0</v>
      </c>
      <c r="M124" s="128">
        <v>367420</v>
      </c>
      <c r="N124" s="126"/>
    </row>
    <row r="125" spans="1:14">
      <c r="A125" s="462"/>
      <c r="B125" s="465"/>
      <c r="C125" s="126" t="s">
        <v>677</v>
      </c>
      <c r="D125" s="127">
        <v>1024000</v>
      </c>
      <c r="E125" s="126"/>
      <c r="F125" s="126"/>
      <c r="G125" s="126"/>
      <c r="H125" s="118">
        <f t="shared" si="4"/>
        <v>1024000</v>
      </c>
      <c r="I125" s="126"/>
      <c r="J125" s="126"/>
      <c r="K125" s="126"/>
      <c r="L125" s="138">
        <f t="shared" si="3"/>
        <v>0</v>
      </c>
      <c r="M125" s="128">
        <v>1024000</v>
      </c>
      <c r="N125" s="126"/>
    </row>
    <row r="126" spans="1:14">
      <c r="A126" s="448">
        <v>12</v>
      </c>
      <c r="B126" s="451" t="s">
        <v>787</v>
      </c>
      <c r="C126" s="126" t="s">
        <v>701</v>
      </c>
      <c r="D126" s="127">
        <v>17049</v>
      </c>
      <c r="E126" s="126"/>
      <c r="F126" s="126"/>
      <c r="G126" s="126"/>
      <c r="H126" s="118">
        <f t="shared" si="4"/>
        <v>17049</v>
      </c>
      <c r="I126" s="126"/>
      <c r="J126" s="126"/>
      <c r="K126" s="126"/>
      <c r="L126" s="138">
        <f t="shared" si="3"/>
        <v>0</v>
      </c>
      <c r="M126" s="128">
        <v>17049</v>
      </c>
      <c r="N126" s="126"/>
    </row>
    <row r="127" spans="1:14">
      <c r="A127" s="449"/>
      <c r="B127" s="452"/>
      <c r="C127" s="126" t="s">
        <v>684</v>
      </c>
      <c r="D127" s="127">
        <v>4531</v>
      </c>
      <c r="E127" s="126"/>
      <c r="F127" s="126"/>
      <c r="G127" s="126"/>
      <c r="H127" s="118">
        <f t="shared" si="4"/>
        <v>4531</v>
      </c>
      <c r="I127" s="126"/>
      <c r="J127" s="126"/>
      <c r="K127" s="172"/>
      <c r="L127" s="138">
        <f t="shared" si="3"/>
        <v>0</v>
      </c>
      <c r="M127" s="128">
        <v>4531</v>
      </c>
      <c r="N127" s="126"/>
    </row>
    <row r="128" spans="1:14">
      <c r="A128" s="449"/>
      <c r="B128" s="452"/>
      <c r="C128" s="126" t="s">
        <v>686</v>
      </c>
      <c r="D128" s="127">
        <v>143905</v>
      </c>
      <c r="E128" s="126"/>
      <c r="F128" s="126"/>
      <c r="G128" s="126"/>
      <c r="H128" s="118">
        <f t="shared" si="4"/>
        <v>143905</v>
      </c>
      <c r="I128" s="126"/>
      <c r="J128" s="126"/>
      <c r="K128" s="126"/>
      <c r="L128" s="138">
        <f t="shared" si="3"/>
        <v>0</v>
      </c>
      <c r="M128" s="128">
        <v>143905</v>
      </c>
      <c r="N128" s="126"/>
    </row>
    <row r="129" spans="1:14">
      <c r="A129" s="450"/>
      <c r="B129" s="453"/>
      <c r="C129" s="126" t="s">
        <v>526</v>
      </c>
      <c r="D129" s="127">
        <v>0</v>
      </c>
      <c r="E129" s="126"/>
      <c r="F129" s="126"/>
      <c r="G129" s="126">
        <v>138000</v>
      </c>
      <c r="H129" s="118">
        <f t="shared" si="4"/>
        <v>138000</v>
      </c>
      <c r="I129" s="126"/>
      <c r="J129" s="173"/>
      <c r="K129" s="173"/>
      <c r="L129" s="174">
        <v>0</v>
      </c>
      <c r="M129" s="175">
        <v>138000</v>
      </c>
      <c r="N129" s="126"/>
    </row>
    <row r="130" spans="1:14">
      <c r="A130" s="454">
        <v>13</v>
      </c>
      <c r="B130" s="455" t="s">
        <v>788</v>
      </c>
      <c r="C130" s="126" t="s">
        <v>684</v>
      </c>
      <c r="D130" s="127">
        <v>364730</v>
      </c>
      <c r="E130" s="126"/>
      <c r="F130" s="126"/>
      <c r="G130" s="126"/>
      <c r="H130" s="118">
        <f t="shared" si="4"/>
        <v>364730</v>
      </c>
      <c r="I130" s="437" t="s">
        <v>789</v>
      </c>
      <c r="J130" s="456"/>
      <c r="K130" s="442">
        <v>1365292</v>
      </c>
      <c r="L130" s="444">
        <f t="shared" si="3"/>
        <v>1365292</v>
      </c>
      <c r="M130" s="446">
        <v>199438</v>
      </c>
      <c r="N130" s="126"/>
    </row>
    <row r="131" spans="1:14">
      <c r="A131" s="454"/>
      <c r="B131" s="455"/>
      <c r="C131" s="126" t="s">
        <v>677</v>
      </c>
      <c r="D131" s="127">
        <v>1200000</v>
      </c>
      <c r="E131" s="126"/>
      <c r="F131" s="126"/>
      <c r="G131" s="126"/>
      <c r="H131" s="118">
        <f t="shared" si="4"/>
        <v>1200000</v>
      </c>
      <c r="I131" s="437"/>
      <c r="J131" s="457"/>
      <c r="K131" s="443"/>
      <c r="L131" s="445"/>
      <c r="M131" s="447"/>
      <c r="N131" s="126"/>
    </row>
    <row r="132" spans="1:14" ht="123.6">
      <c r="A132" s="122">
        <v>14</v>
      </c>
      <c r="B132" s="114" t="s">
        <v>790</v>
      </c>
      <c r="C132" s="126" t="s">
        <v>526</v>
      </c>
      <c r="D132" s="127">
        <v>0</v>
      </c>
      <c r="E132" s="126"/>
      <c r="F132" s="126"/>
      <c r="G132" s="127">
        <v>550000</v>
      </c>
      <c r="H132" s="118">
        <f t="shared" si="4"/>
        <v>550000</v>
      </c>
      <c r="I132" s="172"/>
      <c r="J132" s="172"/>
      <c r="K132" s="172"/>
      <c r="L132" s="138">
        <f t="shared" si="3"/>
        <v>0</v>
      </c>
      <c r="M132" s="128">
        <v>550000</v>
      </c>
      <c r="N132" s="126"/>
    </row>
    <row r="133" spans="1:14" ht="31.8">
      <c r="A133" s="122">
        <v>15</v>
      </c>
      <c r="B133" s="114" t="s">
        <v>791</v>
      </c>
      <c r="C133" s="126"/>
      <c r="D133" s="127"/>
      <c r="E133" s="126"/>
      <c r="F133" s="126"/>
      <c r="G133" s="127"/>
      <c r="H133" s="118"/>
      <c r="I133" s="172"/>
      <c r="J133" s="172"/>
      <c r="K133" s="172"/>
      <c r="L133" s="138"/>
      <c r="M133" s="128"/>
      <c r="N133" s="126"/>
    </row>
    <row r="134" spans="1:14" ht="82.8">
      <c r="A134" s="134">
        <v>16</v>
      </c>
      <c r="B134" s="114" t="s">
        <v>792</v>
      </c>
      <c r="C134" s="126" t="s">
        <v>526</v>
      </c>
      <c r="D134" s="127">
        <v>0</v>
      </c>
      <c r="E134" s="126"/>
      <c r="F134" s="126"/>
      <c r="G134" s="127">
        <v>346000</v>
      </c>
      <c r="H134" s="118">
        <f t="shared" si="4"/>
        <v>346000</v>
      </c>
      <c r="I134" s="172"/>
      <c r="J134" s="172"/>
      <c r="K134" s="172"/>
      <c r="L134" s="138">
        <f t="shared" si="3"/>
        <v>0</v>
      </c>
      <c r="M134" s="128">
        <v>346000</v>
      </c>
      <c r="N134" s="126"/>
    </row>
    <row r="135" spans="1:14">
      <c r="A135" s="134"/>
      <c r="B135" s="176" t="s">
        <v>38</v>
      </c>
      <c r="C135" s="177"/>
      <c r="D135" s="178">
        <f>SUM(D6:D134)</f>
        <v>341053523</v>
      </c>
      <c r="E135" s="178">
        <f>SUM(E6:E134)</f>
        <v>1325835</v>
      </c>
      <c r="F135" s="178">
        <f>SUM(F6:F134)</f>
        <v>36854808</v>
      </c>
      <c r="G135" s="178">
        <f>SUM(G6:G134)</f>
        <v>359338017</v>
      </c>
      <c r="H135" s="178">
        <f>SUM(H6:H134)</f>
        <v>738572183</v>
      </c>
      <c r="I135" s="177"/>
      <c r="J135" s="178">
        <f>SUM(J6:J134)</f>
        <v>41542230</v>
      </c>
      <c r="K135" s="178">
        <f>SUM(K6:K134)</f>
        <v>507477935</v>
      </c>
      <c r="L135" s="178">
        <f>SUM(L6:L134)</f>
        <v>549020165</v>
      </c>
      <c r="M135" s="178">
        <v>189552018</v>
      </c>
      <c r="N135" s="177"/>
    </row>
  </sheetData>
  <mergeCells count="97">
    <mergeCell ref="G1:I1"/>
    <mergeCell ref="A2:N2"/>
    <mergeCell ref="A3:A4"/>
    <mergeCell ref="B3:B4"/>
    <mergeCell ref="C3:C4"/>
    <mergeCell ref="D3:D4"/>
    <mergeCell ref="E3:E4"/>
    <mergeCell ref="F3:G3"/>
    <mergeCell ref="H3:H4"/>
    <mergeCell ref="I3:L3"/>
    <mergeCell ref="M3:M4"/>
    <mergeCell ref="N3:N4"/>
    <mergeCell ref="J7:J9"/>
    <mergeCell ref="M7:M10"/>
    <mergeCell ref="A13:A14"/>
    <mergeCell ref="B13:B14"/>
    <mergeCell ref="A15:A16"/>
    <mergeCell ref="B15:B16"/>
    <mergeCell ref="I15:I16"/>
    <mergeCell ref="K15:K16"/>
    <mergeCell ref="L15:L16"/>
    <mergeCell ref="M15:M16"/>
    <mergeCell ref="A6:A7"/>
    <mergeCell ref="B6:B7"/>
    <mergeCell ref="C7:C10"/>
    <mergeCell ref="D7:D10"/>
    <mergeCell ref="E7:E10"/>
    <mergeCell ref="A17:A18"/>
    <mergeCell ref="B17:B18"/>
    <mergeCell ref="I17:I18"/>
    <mergeCell ref="J17:J18"/>
    <mergeCell ref="K17:K18"/>
    <mergeCell ref="L17:L18"/>
    <mergeCell ref="M17:M18"/>
    <mergeCell ref="J15:J16"/>
    <mergeCell ref="A35:A40"/>
    <mergeCell ref="B35:B40"/>
    <mergeCell ref="M37:M39"/>
    <mergeCell ref="A19:A22"/>
    <mergeCell ref="B19:B22"/>
    <mergeCell ref="A30:A31"/>
    <mergeCell ref="B30:B31"/>
    <mergeCell ref="I30:I31"/>
    <mergeCell ref="J30:J31"/>
    <mergeCell ref="K30:K31"/>
    <mergeCell ref="L30:L31"/>
    <mergeCell ref="M30:M31"/>
    <mergeCell ref="A33:A34"/>
    <mergeCell ref="B33:B34"/>
    <mergeCell ref="L41:L42"/>
    <mergeCell ref="M41:M42"/>
    <mergeCell ref="A47:A49"/>
    <mergeCell ref="B47:B49"/>
    <mergeCell ref="I47:I49"/>
    <mergeCell ref="K47:K49"/>
    <mergeCell ref="L47:L49"/>
    <mergeCell ref="M47:M49"/>
    <mergeCell ref="A41:A43"/>
    <mergeCell ref="B41:B43"/>
    <mergeCell ref="F41:F42"/>
    <mergeCell ref="G41:G42"/>
    <mergeCell ref="I41:I42"/>
    <mergeCell ref="K41:K42"/>
    <mergeCell ref="A56:A57"/>
    <mergeCell ref="B56:B57"/>
    <mergeCell ref="A58:A59"/>
    <mergeCell ref="B58:B59"/>
    <mergeCell ref="A62:A64"/>
    <mergeCell ref="B62:B64"/>
    <mergeCell ref="A69:A71"/>
    <mergeCell ref="B69:B71"/>
    <mergeCell ref="A74:A75"/>
    <mergeCell ref="B74:B75"/>
    <mergeCell ref="A96:A97"/>
    <mergeCell ref="B96:B97"/>
    <mergeCell ref="C96:C97"/>
    <mergeCell ref="D96:D97"/>
    <mergeCell ref="A104:A105"/>
    <mergeCell ref="B104:B105"/>
    <mergeCell ref="C104:C105"/>
    <mergeCell ref="D104:D105"/>
    <mergeCell ref="M104:M105"/>
    <mergeCell ref="A114:A119"/>
    <mergeCell ref="B114:B119"/>
    <mergeCell ref="A122:A125"/>
    <mergeCell ref="B122:B125"/>
    <mergeCell ref="I123:I124"/>
    <mergeCell ref="K123:K124"/>
    <mergeCell ref="K130:K131"/>
    <mergeCell ref="L130:L131"/>
    <mergeCell ref="M130:M131"/>
    <mergeCell ref="A126:A129"/>
    <mergeCell ref="B126:B129"/>
    <mergeCell ref="A130:A131"/>
    <mergeCell ref="B130:B131"/>
    <mergeCell ref="I130:I131"/>
    <mergeCell ref="J130:J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310"/>
  <sheetViews>
    <sheetView workbookViewId="0">
      <selection sqref="A1:K1"/>
    </sheetView>
  </sheetViews>
  <sheetFormatPr defaultRowHeight="14.4"/>
  <cols>
    <col min="1" max="1" width="5.21875" customWidth="1"/>
    <col min="2" max="2" width="6.77734375" customWidth="1"/>
    <col min="3" max="3" width="10.6640625" customWidth="1"/>
    <col min="4" max="4" width="10.6640625" style="201" customWidth="1"/>
    <col min="5" max="5" width="9.5546875" customWidth="1"/>
    <col min="6" max="6" width="10" customWidth="1"/>
    <col min="14" max="14" width="4" customWidth="1"/>
    <col min="15" max="15" width="6.21875" style="201" customWidth="1"/>
    <col min="17" max="17" width="7.44140625" customWidth="1"/>
    <col min="18" max="18" width="5.88671875" style="201" customWidth="1"/>
    <col min="20" max="20" width="6.44140625" customWidth="1"/>
    <col min="21" max="21" width="5.6640625" customWidth="1"/>
    <col min="22" max="24" width="5.44140625" customWidth="1"/>
    <col min="25" max="25" width="5.77734375" customWidth="1"/>
    <col min="26" max="26" width="6.109375" customWidth="1"/>
    <col min="27" max="27" width="3.77734375" customWidth="1"/>
    <col min="28" max="28" width="6.44140625" customWidth="1"/>
    <col min="29" max="29" width="4.77734375" customWidth="1"/>
    <col min="30" max="30" width="5.109375" style="201" bestFit="1" customWidth="1"/>
    <col min="31" max="31" width="5.77734375" customWidth="1"/>
    <col min="32" max="32" width="5.109375" customWidth="1"/>
    <col min="33" max="33" width="4.88671875" customWidth="1"/>
    <col min="34" max="34" width="4.21875" customWidth="1"/>
    <col min="35" max="35" width="4" customWidth="1"/>
    <col min="36" max="36" width="5.88671875" customWidth="1"/>
    <col min="37" max="37" width="4.77734375" customWidth="1"/>
    <col min="38" max="38" width="6.109375" style="201" customWidth="1"/>
  </cols>
  <sheetData>
    <row r="1" spans="1:38" ht="22.2" customHeight="1">
      <c r="A1" s="539" t="s">
        <v>1892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N1" s="543" t="s">
        <v>2749</v>
      </c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543"/>
      <c r="AL1" s="543"/>
    </row>
    <row r="2" spans="1:38" ht="12" customHeight="1">
      <c r="A2" s="540" t="s">
        <v>1251</v>
      </c>
      <c r="B2" s="541"/>
      <c r="C2" s="541"/>
      <c r="D2" s="541"/>
      <c r="E2" s="541"/>
      <c r="F2" s="541"/>
      <c r="G2" s="541"/>
      <c r="H2" s="541"/>
      <c r="I2" s="541"/>
      <c r="J2" s="541"/>
      <c r="K2" s="542"/>
      <c r="N2" s="521" t="s">
        <v>2688</v>
      </c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  <c r="AD2" s="521"/>
      <c r="AE2" s="521"/>
      <c r="AF2" s="521"/>
      <c r="AG2" s="521"/>
      <c r="AH2" s="521"/>
      <c r="AI2" s="521"/>
      <c r="AJ2" s="521"/>
      <c r="AK2" s="521"/>
      <c r="AL2" s="521"/>
    </row>
    <row r="3" spans="1:38">
      <c r="A3" s="460" t="s">
        <v>1252</v>
      </c>
      <c r="B3" s="460" t="s">
        <v>1253</v>
      </c>
      <c r="C3" s="460" t="s">
        <v>1254</v>
      </c>
      <c r="D3" s="460" t="s">
        <v>1255</v>
      </c>
      <c r="E3" s="460" t="s">
        <v>1256</v>
      </c>
      <c r="F3" s="460" t="s">
        <v>1257</v>
      </c>
      <c r="G3" s="460" t="s">
        <v>1258</v>
      </c>
      <c r="H3" s="538" t="s">
        <v>1259</v>
      </c>
      <c r="I3" s="538"/>
      <c r="J3" s="460" t="s">
        <v>1260</v>
      </c>
      <c r="K3" s="538" t="s">
        <v>5</v>
      </c>
      <c r="N3" s="479" t="s">
        <v>2128</v>
      </c>
      <c r="O3" s="479" t="s">
        <v>675</v>
      </c>
      <c r="P3" s="544" t="s">
        <v>2689</v>
      </c>
      <c r="Q3" s="544" t="s">
        <v>1255</v>
      </c>
      <c r="R3" s="451" t="s">
        <v>2408</v>
      </c>
      <c r="S3" s="437" t="s">
        <v>2690</v>
      </c>
      <c r="T3" s="437"/>
      <c r="U3" s="437"/>
      <c r="V3" s="437" t="s">
        <v>2691</v>
      </c>
      <c r="W3" s="437"/>
      <c r="X3" s="437"/>
      <c r="Y3" s="546" t="s">
        <v>2016</v>
      </c>
      <c r="Z3" s="479" t="s">
        <v>2692</v>
      </c>
      <c r="AA3" s="437" t="s">
        <v>2693</v>
      </c>
      <c r="AB3" s="437"/>
      <c r="AC3" s="437"/>
      <c r="AD3" s="437"/>
      <c r="AE3" s="437"/>
      <c r="AF3" s="437"/>
      <c r="AG3" s="437" t="s">
        <v>2694</v>
      </c>
      <c r="AH3" s="437"/>
      <c r="AI3" s="437"/>
      <c r="AJ3" s="437"/>
      <c r="AK3" s="437"/>
      <c r="AL3" s="234"/>
    </row>
    <row r="4" spans="1:38" ht="42" customHeight="1">
      <c r="A4" s="462"/>
      <c r="B4" s="462"/>
      <c r="C4" s="462"/>
      <c r="D4" s="462"/>
      <c r="E4" s="462"/>
      <c r="F4" s="462"/>
      <c r="G4" s="462"/>
      <c r="H4" s="189" t="s">
        <v>1252</v>
      </c>
      <c r="I4" s="189" t="s">
        <v>1261</v>
      </c>
      <c r="J4" s="462"/>
      <c r="K4" s="538"/>
      <c r="N4" s="479"/>
      <c r="O4" s="479"/>
      <c r="P4" s="545"/>
      <c r="Q4" s="545"/>
      <c r="R4" s="453"/>
      <c r="S4" s="236" t="s">
        <v>2695</v>
      </c>
      <c r="T4" s="236" t="s">
        <v>1253</v>
      </c>
      <c r="U4" s="236" t="s">
        <v>2696</v>
      </c>
      <c r="V4" s="236" t="s">
        <v>2695</v>
      </c>
      <c r="W4" s="236" t="s">
        <v>2697</v>
      </c>
      <c r="X4" s="236" t="s">
        <v>2696</v>
      </c>
      <c r="Y4" s="547"/>
      <c r="Z4" s="479"/>
      <c r="AA4" s="102" t="s">
        <v>209</v>
      </c>
      <c r="AB4" s="234" t="s">
        <v>2698</v>
      </c>
      <c r="AC4" s="234" t="s">
        <v>2699</v>
      </c>
      <c r="AD4" s="234" t="s">
        <v>2700</v>
      </c>
      <c r="AE4" s="234" t="s">
        <v>2701</v>
      </c>
      <c r="AF4" s="236" t="s">
        <v>204</v>
      </c>
      <c r="AG4" s="236" t="s">
        <v>209</v>
      </c>
      <c r="AH4" s="234" t="s">
        <v>2699</v>
      </c>
      <c r="AI4" s="234" t="s">
        <v>2700</v>
      </c>
      <c r="AJ4" s="234" t="s">
        <v>2698</v>
      </c>
      <c r="AK4" s="236" t="s">
        <v>204</v>
      </c>
      <c r="AL4" s="234" t="s">
        <v>5</v>
      </c>
    </row>
    <row r="5" spans="1:38">
      <c r="A5" s="171">
        <v>1</v>
      </c>
      <c r="B5" s="171">
        <v>2</v>
      </c>
      <c r="C5" s="171">
        <v>3</v>
      </c>
      <c r="D5" s="171">
        <v>4</v>
      </c>
      <c r="E5" s="171">
        <v>5</v>
      </c>
      <c r="F5" s="171">
        <v>6</v>
      </c>
      <c r="G5" s="171">
        <v>7</v>
      </c>
      <c r="H5" s="190">
        <v>8</v>
      </c>
      <c r="I5" s="190">
        <v>9</v>
      </c>
      <c r="J5" s="171">
        <v>10</v>
      </c>
      <c r="K5" s="191">
        <v>11</v>
      </c>
      <c r="N5" s="95">
        <v>1</v>
      </c>
      <c r="O5" s="233">
        <v>2</v>
      </c>
      <c r="P5" s="233">
        <v>3</v>
      </c>
      <c r="Q5" s="233">
        <v>4</v>
      </c>
      <c r="R5" s="233">
        <v>5</v>
      </c>
      <c r="S5" s="95">
        <v>6</v>
      </c>
      <c r="T5" s="95">
        <v>7</v>
      </c>
      <c r="U5" s="95">
        <v>8</v>
      </c>
      <c r="V5" s="233">
        <v>9</v>
      </c>
      <c r="W5" s="95">
        <v>10</v>
      </c>
      <c r="X5" s="95">
        <v>11</v>
      </c>
      <c r="Y5" s="95">
        <v>12</v>
      </c>
      <c r="Z5" s="95">
        <v>13</v>
      </c>
      <c r="AA5" s="269">
        <v>14</v>
      </c>
      <c r="AB5" s="95">
        <v>15</v>
      </c>
      <c r="AC5" s="95"/>
      <c r="AD5" s="233">
        <v>16</v>
      </c>
      <c r="AE5" s="95">
        <v>17</v>
      </c>
      <c r="AF5" s="95">
        <v>16</v>
      </c>
      <c r="AG5" s="95">
        <v>17</v>
      </c>
      <c r="AH5" s="95"/>
      <c r="AI5" s="95"/>
      <c r="AJ5" s="95">
        <v>18</v>
      </c>
      <c r="AK5" s="270">
        <v>19</v>
      </c>
      <c r="AL5" s="233">
        <v>20</v>
      </c>
    </row>
    <row r="6" spans="1:38" ht="31.8">
      <c r="A6" s="169">
        <v>3100</v>
      </c>
      <c r="B6" s="169" t="s">
        <v>1262</v>
      </c>
      <c r="C6" s="169" t="s">
        <v>1263</v>
      </c>
      <c r="D6" s="169" t="s">
        <v>1264</v>
      </c>
      <c r="E6" s="193">
        <v>1000</v>
      </c>
      <c r="F6" s="193">
        <v>0</v>
      </c>
      <c r="G6" s="193">
        <v>0</v>
      </c>
      <c r="H6" s="169" t="s">
        <v>1265</v>
      </c>
      <c r="I6" s="194">
        <v>1000</v>
      </c>
      <c r="J6" s="193">
        <f>E6+F6+G6-I6</f>
        <v>0</v>
      </c>
      <c r="K6" s="192" t="s">
        <v>1266</v>
      </c>
      <c r="N6" s="236">
        <v>1</v>
      </c>
      <c r="O6" s="234" t="s">
        <v>2702</v>
      </c>
      <c r="P6" s="234" t="s">
        <v>2703</v>
      </c>
      <c r="Q6" s="234" t="s">
        <v>2704</v>
      </c>
      <c r="R6" s="234" t="s">
        <v>2705</v>
      </c>
      <c r="S6" s="234" t="s">
        <v>2706</v>
      </c>
      <c r="T6" s="234" t="s">
        <v>2707</v>
      </c>
      <c r="U6" s="236"/>
      <c r="V6" s="236"/>
      <c r="W6" s="236"/>
      <c r="X6" s="236"/>
      <c r="Y6" s="236"/>
      <c r="Z6" s="102">
        <v>1383</v>
      </c>
      <c r="AA6" s="102">
        <v>390</v>
      </c>
      <c r="AB6" s="102">
        <v>208</v>
      </c>
      <c r="AC6" s="236"/>
      <c r="AD6" s="234">
        <v>225</v>
      </c>
      <c r="AE6" s="236">
        <v>500</v>
      </c>
      <c r="AF6" s="236">
        <f>AA6+AB6+AD6+AE6</f>
        <v>1323</v>
      </c>
      <c r="AG6" s="236">
        <v>60</v>
      </c>
      <c r="AH6" s="236"/>
      <c r="AI6" s="236"/>
      <c r="AJ6" s="236">
        <v>0</v>
      </c>
      <c r="AK6" s="236">
        <v>60</v>
      </c>
      <c r="AL6" s="234"/>
    </row>
    <row r="7" spans="1:38" ht="42">
      <c r="A7" s="169">
        <v>2790</v>
      </c>
      <c r="B7" s="169" t="s">
        <v>1267</v>
      </c>
      <c r="C7" s="169" t="s">
        <v>1268</v>
      </c>
      <c r="D7" s="169" t="s">
        <v>1269</v>
      </c>
      <c r="E7" s="193">
        <v>50</v>
      </c>
      <c r="F7" s="193">
        <v>0</v>
      </c>
      <c r="G7" s="193">
        <v>0</v>
      </c>
      <c r="H7" s="169" t="s">
        <v>1270</v>
      </c>
      <c r="I7" s="194">
        <v>50</v>
      </c>
      <c r="J7" s="193">
        <f t="shared" ref="J7:J70" si="0">E7+F7+G7-I7</f>
        <v>0</v>
      </c>
      <c r="K7" s="192" t="s">
        <v>1271</v>
      </c>
      <c r="N7" s="236">
        <v>2</v>
      </c>
      <c r="O7" s="234" t="s">
        <v>2702</v>
      </c>
      <c r="P7" s="234" t="s">
        <v>2708</v>
      </c>
      <c r="Q7" s="234" t="s">
        <v>2709</v>
      </c>
      <c r="R7" s="234" t="s">
        <v>2710</v>
      </c>
      <c r="S7" s="234" t="s">
        <v>2711</v>
      </c>
      <c r="T7" s="234" t="s">
        <v>2712</v>
      </c>
      <c r="U7" s="236"/>
      <c r="V7" s="236"/>
      <c r="W7" s="236"/>
      <c r="X7" s="236"/>
      <c r="Y7" s="236"/>
      <c r="Z7" s="102">
        <v>1430</v>
      </c>
      <c r="AA7" s="102">
        <v>420</v>
      </c>
      <c r="AB7" s="102">
        <v>204</v>
      </c>
      <c r="AC7" s="236"/>
      <c r="AD7" s="234">
        <v>210</v>
      </c>
      <c r="AE7" s="236">
        <v>496</v>
      </c>
      <c r="AF7" s="236">
        <f>AA7+AB7+AD7+AE7</f>
        <v>1330</v>
      </c>
      <c r="AG7" s="236">
        <v>100</v>
      </c>
      <c r="AH7" s="236"/>
      <c r="AI7" s="236"/>
      <c r="AJ7" s="236">
        <v>0</v>
      </c>
      <c r="AK7" s="236">
        <v>100</v>
      </c>
      <c r="AL7" s="234"/>
    </row>
    <row r="8" spans="1:38" ht="31.8">
      <c r="A8" s="169">
        <v>3865</v>
      </c>
      <c r="B8" s="169" t="s">
        <v>1272</v>
      </c>
      <c r="C8" s="169" t="s">
        <v>1273</v>
      </c>
      <c r="D8" s="169" t="s">
        <v>1274</v>
      </c>
      <c r="E8" s="193">
        <v>200</v>
      </c>
      <c r="F8" s="193">
        <v>0</v>
      </c>
      <c r="G8" s="193">
        <v>0</v>
      </c>
      <c r="H8" s="169" t="s">
        <v>1275</v>
      </c>
      <c r="I8" s="194">
        <v>200</v>
      </c>
      <c r="J8" s="193">
        <f t="shared" si="0"/>
        <v>0</v>
      </c>
      <c r="K8" s="192" t="s">
        <v>1276</v>
      </c>
      <c r="N8" s="236">
        <v>3</v>
      </c>
      <c r="O8" s="234" t="s">
        <v>2713</v>
      </c>
      <c r="P8" s="234" t="s">
        <v>2714</v>
      </c>
      <c r="Q8" s="234" t="s">
        <v>2709</v>
      </c>
      <c r="R8" s="234" t="s">
        <v>2715</v>
      </c>
      <c r="S8" s="234" t="s">
        <v>2716</v>
      </c>
      <c r="T8" s="234" t="s">
        <v>2717</v>
      </c>
      <c r="U8" s="236"/>
      <c r="V8" s="236"/>
      <c r="W8" s="236"/>
      <c r="X8" s="236"/>
      <c r="Y8" s="236"/>
      <c r="Z8" s="102">
        <v>2480</v>
      </c>
      <c r="AA8" s="102">
        <v>728</v>
      </c>
      <c r="AB8" s="102">
        <v>1120</v>
      </c>
      <c r="AC8" s="236"/>
      <c r="AD8" s="234">
        <v>100</v>
      </c>
      <c r="AE8" s="236">
        <v>480</v>
      </c>
      <c r="AF8" s="236">
        <v>2428</v>
      </c>
      <c r="AG8" s="236">
        <v>52</v>
      </c>
      <c r="AH8" s="236"/>
      <c r="AI8" s="236"/>
      <c r="AJ8" s="236"/>
      <c r="AK8" s="236">
        <v>52</v>
      </c>
      <c r="AL8" s="234"/>
    </row>
    <row r="9" spans="1:38" ht="52.2">
      <c r="A9" s="169">
        <v>4268</v>
      </c>
      <c r="B9" s="169" t="s">
        <v>1277</v>
      </c>
      <c r="C9" s="169" t="s">
        <v>1278</v>
      </c>
      <c r="D9" s="169" t="s">
        <v>1279</v>
      </c>
      <c r="E9" s="193">
        <v>55</v>
      </c>
      <c r="F9" s="193">
        <v>0</v>
      </c>
      <c r="G9" s="193">
        <v>0</v>
      </c>
      <c r="H9" s="169" t="s">
        <v>1280</v>
      </c>
      <c r="I9" s="194">
        <v>55</v>
      </c>
      <c r="J9" s="193">
        <f t="shared" si="0"/>
        <v>0</v>
      </c>
      <c r="K9" s="192" t="s">
        <v>1281</v>
      </c>
      <c r="N9" s="236">
        <v>4</v>
      </c>
      <c r="O9" s="234" t="s">
        <v>2718</v>
      </c>
      <c r="P9" s="234" t="s">
        <v>2703</v>
      </c>
      <c r="Q9" s="234" t="s">
        <v>2709</v>
      </c>
      <c r="R9" s="234" t="s">
        <v>2719</v>
      </c>
      <c r="S9" s="234" t="s">
        <v>2720</v>
      </c>
      <c r="T9" s="234" t="s">
        <v>2721</v>
      </c>
      <c r="U9" s="236"/>
      <c r="V9" s="236"/>
      <c r="W9" s="236"/>
      <c r="X9" s="236"/>
      <c r="Y9" s="236"/>
      <c r="Z9" s="102">
        <v>1080</v>
      </c>
      <c r="AA9" s="102">
        <v>690</v>
      </c>
      <c r="AB9" s="102">
        <v>180</v>
      </c>
      <c r="AC9" s="236"/>
      <c r="AD9" s="234">
        <v>150</v>
      </c>
      <c r="AE9" s="236">
        <v>0</v>
      </c>
      <c r="AF9" s="236">
        <v>1020</v>
      </c>
      <c r="AG9" s="236">
        <v>60</v>
      </c>
      <c r="AH9" s="236"/>
      <c r="AI9" s="236"/>
      <c r="AJ9" s="236"/>
      <c r="AK9" s="236">
        <v>60</v>
      </c>
      <c r="AL9" s="234" t="s">
        <v>2722</v>
      </c>
    </row>
    <row r="10" spans="1:38" ht="52.2">
      <c r="A10" s="169">
        <v>5079</v>
      </c>
      <c r="B10" s="169" t="s">
        <v>1282</v>
      </c>
      <c r="C10" s="169" t="s">
        <v>1268</v>
      </c>
      <c r="D10" s="169" t="s">
        <v>1283</v>
      </c>
      <c r="E10" s="193">
        <v>25</v>
      </c>
      <c r="F10" s="193">
        <v>0</v>
      </c>
      <c r="G10" s="193">
        <v>0</v>
      </c>
      <c r="H10" s="169" t="s">
        <v>1284</v>
      </c>
      <c r="I10" s="194">
        <v>25</v>
      </c>
      <c r="J10" s="193">
        <f t="shared" si="0"/>
        <v>0</v>
      </c>
      <c r="K10" s="192" t="s">
        <v>1271</v>
      </c>
      <c r="N10" s="236">
        <v>5</v>
      </c>
      <c r="O10" s="234" t="s">
        <v>2723</v>
      </c>
      <c r="P10" s="234" t="s">
        <v>2703</v>
      </c>
      <c r="Q10" s="234" t="s">
        <v>2709</v>
      </c>
      <c r="R10" s="234" t="s">
        <v>2705</v>
      </c>
      <c r="S10" s="234" t="s">
        <v>2706</v>
      </c>
      <c r="T10" s="234" t="s">
        <v>2724</v>
      </c>
      <c r="U10" s="236"/>
      <c r="V10" s="236"/>
      <c r="W10" s="236"/>
      <c r="X10" s="236"/>
      <c r="Y10" s="236"/>
      <c r="Z10" s="102">
        <v>1383</v>
      </c>
      <c r="AA10" s="102">
        <v>390</v>
      </c>
      <c r="AB10" s="102">
        <v>208</v>
      </c>
      <c r="AC10" s="236"/>
      <c r="AD10" s="234">
        <v>225</v>
      </c>
      <c r="AE10" s="236">
        <v>500</v>
      </c>
      <c r="AF10" s="236">
        <v>1323</v>
      </c>
      <c r="AG10" s="236">
        <v>60</v>
      </c>
      <c r="AH10" s="236"/>
      <c r="AI10" s="236"/>
      <c r="AJ10" s="236"/>
      <c r="AK10" s="236">
        <v>60</v>
      </c>
      <c r="AL10" s="234" t="s">
        <v>2725</v>
      </c>
    </row>
    <row r="11" spans="1:38" ht="82.8">
      <c r="A11" s="169">
        <v>5395</v>
      </c>
      <c r="B11" s="169" t="s">
        <v>1285</v>
      </c>
      <c r="C11" s="169" t="s">
        <v>1278</v>
      </c>
      <c r="D11" s="169" t="s">
        <v>1283</v>
      </c>
      <c r="E11" s="193">
        <v>50</v>
      </c>
      <c r="F11" s="193">
        <v>0</v>
      </c>
      <c r="G11" s="193">
        <v>0</v>
      </c>
      <c r="H11" s="169" t="s">
        <v>1286</v>
      </c>
      <c r="I11" s="194">
        <v>50</v>
      </c>
      <c r="J11" s="193">
        <f t="shared" si="0"/>
        <v>0</v>
      </c>
      <c r="K11" s="192" t="s">
        <v>1281</v>
      </c>
      <c r="N11" s="236">
        <v>6</v>
      </c>
      <c r="O11" s="234" t="s">
        <v>2726</v>
      </c>
      <c r="P11" s="234" t="s">
        <v>2703</v>
      </c>
      <c r="Q11" s="234" t="s">
        <v>2709</v>
      </c>
      <c r="R11" s="234" t="s">
        <v>2705</v>
      </c>
      <c r="S11" s="234" t="s">
        <v>2720</v>
      </c>
      <c r="T11" s="234" t="s">
        <v>2727</v>
      </c>
      <c r="U11" s="236"/>
      <c r="V11" s="236"/>
      <c r="W11" s="236"/>
      <c r="X11" s="236"/>
      <c r="Y11" s="236"/>
      <c r="Z11" s="102">
        <v>730</v>
      </c>
      <c r="AA11" s="102">
        <v>285</v>
      </c>
      <c r="AB11" s="102">
        <v>180</v>
      </c>
      <c r="AC11" s="236"/>
      <c r="AD11" s="234">
        <v>150</v>
      </c>
      <c r="AE11" s="236">
        <v>0</v>
      </c>
      <c r="AF11" s="236">
        <v>615</v>
      </c>
      <c r="AG11" s="236">
        <v>115</v>
      </c>
      <c r="AH11" s="236"/>
      <c r="AI11" s="236"/>
      <c r="AJ11" s="236"/>
      <c r="AK11" s="236">
        <v>115</v>
      </c>
      <c r="AL11" s="234" t="s">
        <v>2728</v>
      </c>
    </row>
    <row r="12" spans="1:38" ht="82.8">
      <c r="A12" s="169">
        <v>6749</v>
      </c>
      <c r="B12" s="169" t="s">
        <v>1287</v>
      </c>
      <c r="C12" s="169" t="s">
        <v>1288</v>
      </c>
      <c r="D12" s="169" t="s">
        <v>1283</v>
      </c>
      <c r="E12" s="193">
        <v>1000</v>
      </c>
      <c r="F12" s="193">
        <v>0</v>
      </c>
      <c r="G12" s="193">
        <v>0</v>
      </c>
      <c r="H12" s="169" t="s">
        <v>1289</v>
      </c>
      <c r="I12" s="194">
        <v>1000</v>
      </c>
      <c r="J12" s="193">
        <f>E12+F13+G12-I12</f>
        <v>0</v>
      </c>
      <c r="K12" s="192" t="s">
        <v>1290</v>
      </c>
      <c r="N12" s="99">
        <v>7</v>
      </c>
      <c r="O12" s="235" t="s">
        <v>2729</v>
      </c>
      <c r="P12" s="235" t="s">
        <v>2730</v>
      </c>
      <c r="Q12" s="235" t="s">
        <v>2709</v>
      </c>
      <c r="R12" s="235" t="s">
        <v>2731</v>
      </c>
      <c r="S12" s="271" t="s">
        <v>2732</v>
      </c>
      <c r="T12" s="235" t="s">
        <v>2733</v>
      </c>
      <c r="U12" s="236"/>
      <c r="V12" s="236"/>
      <c r="W12" s="236"/>
      <c r="X12" s="236"/>
      <c r="Y12" s="236"/>
      <c r="Z12" s="102">
        <v>9619</v>
      </c>
      <c r="AA12" s="102">
        <v>1548</v>
      </c>
      <c r="AB12" s="102">
        <v>5929</v>
      </c>
      <c r="AC12" s="236"/>
      <c r="AD12" s="234">
        <v>890</v>
      </c>
      <c r="AE12" s="236">
        <v>1000</v>
      </c>
      <c r="AF12" s="236">
        <v>9367</v>
      </c>
      <c r="AG12" s="236">
        <v>252</v>
      </c>
      <c r="AH12" s="236"/>
      <c r="AI12" s="236"/>
      <c r="AJ12" s="236"/>
      <c r="AK12" s="236">
        <v>252</v>
      </c>
      <c r="AL12" s="234" t="s">
        <v>2734</v>
      </c>
    </row>
    <row r="13" spans="1:38" ht="62.4">
      <c r="A13" s="169">
        <v>6776</v>
      </c>
      <c r="B13" s="169" t="s">
        <v>1287</v>
      </c>
      <c r="C13" s="169" t="s">
        <v>1288</v>
      </c>
      <c r="D13" s="169" t="s">
        <v>1283</v>
      </c>
      <c r="E13" s="193">
        <v>1500</v>
      </c>
      <c r="F13" s="193">
        <v>0</v>
      </c>
      <c r="G13" s="193">
        <v>0</v>
      </c>
      <c r="H13" s="169" t="s">
        <v>1289</v>
      </c>
      <c r="I13" s="194">
        <v>1500</v>
      </c>
      <c r="J13" s="193">
        <f>E13+F14+G13-I13</f>
        <v>0</v>
      </c>
      <c r="K13" s="192" t="s">
        <v>1290</v>
      </c>
      <c r="N13" s="236">
        <v>8</v>
      </c>
      <c r="O13" s="234" t="s">
        <v>2735</v>
      </c>
      <c r="P13" s="234" t="s">
        <v>2703</v>
      </c>
      <c r="Q13" s="234" t="s">
        <v>2709</v>
      </c>
      <c r="R13" s="234" t="s">
        <v>2705</v>
      </c>
      <c r="S13" s="234" t="s">
        <v>2706</v>
      </c>
      <c r="T13" s="234" t="s">
        <v>2736</v>
      </c>
      <c r="U13" s="236"/>
      <c r="V13" s="236"/>
      <c r="W13" s="236"/>
      <c r="X13" s="236"/>
      <c r="Y13" s="236"/>
      <c r="Z13" s="102">
        <v>1323</v>
      </c>
      <c r="AA13" s="102">
        <v>345</v>
      </c>
      <c r="AB13" s="102">
        <v>208</v>
      </c>
      <c r="AC13" s="236"/>
      <c r="AD13" s="234">
        <v>225</v>
      </c>
      <c r="AE13" s="236">
        <v>500</v>
      </c>
      <c r="AF13" s="236">
        <v>1278</v>
      </c>
      <c r="AG13" s="236">
        <v>45</v>
      </c>
      <c r="AH13" s="236"/>
      <c r="AI13" s="236"/>
      <c r="AJ13" s="236"/>
      <c r="AK13" s="236">
        <v>45</v>
      </c>
      <c r="AL13" s="234" t="s">
        <v>2737</v>
      </c>
    </row>
    <row r="14" spans="1:38" ht="62.4">
      <c r="A14" s="169">
        <v>8716</v>
      </c>
      <c r="B14" s="169" t="s">
        <v>1291</v>
      </c>
      <c r="C14" s="169" t="s">
        <v>1263</v>
      </c>
      <c r="D14" s="169" t="s">
        <v>1292</v>
      </c>
      <c r="E14" s="193">
        <v>150</v>
      </c>
      <c r="F14" s="193">
        <v>0</v>
      </c>
      <c r="G14" s="193">
        <v>0</v>
      </c>
      <c r="H14" s="169" t="s">
        <v>1265</v>
      </c>
      <c r="I14" s="194">
        <v>150</v>
      </c>
      <c r="J14" s="193">
        <f t="shared" si="0"/>
        <v>0</v>
      </c>
      <c r="K14" s="192" t="s">
        <v>1293</v>
      </c>
      <c r="N14" s="236">
        <v>9</v>
      </c>
      <c r="O14" s="234" t="s">
        <v>2735</v>
      </c>
      <c r="P14" s="234" t="s">
        <v>2703</v>
      </c>
      <c r="Q14" s="234" t="s">
        <v>2709</v>
      </c>
      <c r="R14" s="234" t="s">
        <v>2705</v>
      </c>
      <c r="S14" s="234" t="s">
        <v>2706</v>
      </c>
      <c r="T14" s="234" t="s">
        <v>2738</v>
      </c>
      <c r="U14" s="236"/>
      <c r="V14" s="236"/>
      <c r="W14" s="236"/>
      <c r="X14" s="236"/>
      <c r="Y14" s="236"/>
      <c r="Z14" s="102">
        <v>1770</v>
      </c>
      <c r="AA14" s="102">
        <v>495</v>
      </c>
      <c r="AB14" s="102">
        <v>180</v>
      </c>
      <c r="AC14" s="236"/>
      <c r="AD14" s="234">
        <v>300</v>
      </c>
      <c r="AE14" s="236">
        <v>750</v>
      </c>
      <c r="AF14" s="236">
        <v>1725</v>
      </c>
      <c r="AG14" s="236">
        <v>45</v>
      </c>
      <c r="AH14" s="236"/>
      <c r="AI14" s="236"/>
      <c r="AJ14" s="236"/>
      <c r="AK14" s="236">
        <v>45</v>
      </c>
      <c r="AL14" s="234" t="s">
        <v>2739</v>
      </c>
    </row>
    <row r="15" spans="1:38" ht="62.4">
      <c r="A15" s="169">
        <v>920</v>
      </c>
      <c r="B15" s="169" t="s">
        <v>1294</v>
      </c>
      <c r="C15" s="169" t="s">
        <v>1295</v>
      </c>
      <c r="D15" s="169" t="s">
        <v>1296</v>
      </c>
      <c r="E15" s="193">
        <v>4000</v>
      </c>
      <c r="F15" s="193">
        <v>0</v>
      </c>
      <c r="G15" s="193">
        <v>0</v>
      </c>
      <c r="H15" s="169" t="s">
        <v>1297</v>
      </c>
      <c r="I15" s="194">
        <v>4000</v>
      </c>
      <c r="J15" s="193">
        <f t="shared" si="0"/>
        <v>0</v>
      </c>
      <c r="K15" s="192" t="s">
        <v>1298</v>
      </c>
      <c r="N15" s="236">
        <v>10</v>
      </c>
      <c r="O15" s="234" t="s">
        <v>2735</v>
      </c>
      <c r="P15" s="234" t="s">
        <v>2703</v>
      </c>
      <c r="Q15" s="234" t="s">
        <v>2709</v>
      </c>
      <c r="R15" s="234" t="s">
        <v>2705</v>
      </c>
      <c r="S15" s="234" t="s">
        <v>2706</v>
      </c>
      <c r="T15" s="234" t="s">
        <v>2740</v>
      </c>
      <c r="U15" s="236"/>
      <c r="V15" s="236"/>
      <c r="W15" s="236"/>
      <c r="X15" s="236"/>
      <c r="Y15" s="236"/>
      <c r="Z15" s="102">
        <v>1295</v>
      </c>
      <c r="AA15" s="102">
        <v>345</v>
      </c>
      <c r="AB15" s="102">
        <v>180</v>
      </c>
      <c r="AC15" s="236"/>
      <c r="AD15" s="234">
        <v>225</v>
      </c>
      <c r="AE15" s="236">
        <v>500</v>
      </c>
      <c r="AF15" s="236">
        <v>1250</v>
      </c>
      <c r="AG15" s="236">
        <v>45</v>
      </c>
      <c r="AH15" s="236"/>
      <c r="AI15" s="236"/>
      <c r="AJ15" s="236"/>
      <c r="AK15" s="236">
        <v>45</v>
      </c>
      <c r="AL15" s="234" t="s">
        <v>2741</v>
      </c>
    </row>
    <row r="16" spans="1:38" ht="42">
      <c r="A16" s="169">
        <v>1411</v>
      </c>
      <c r="B16" s="169" t="s">
        <v>1299</v>
      </c>
      <c r="C16" s="169" t="s">
        <v>1288</v>
      </c>
      <c r="D16" s="169" t="s">
        <v>1283</v>
      </c>
      <c r="E16" s="193">
        <v>450</v>
      </c>
      <c r="F16" s="193">
        <v>0</v>
      </c>
      <c r="G16" s="193">
        <v>0</v>
      </c>
      <c r="H16" s="169" t="s">
        <v>1300</v>
      </c>
      <c r="I16" s="194">
        <v>450</v>
      </c>
      <c r="J16" s="193">
        <f t="shared" si="0"/>
        <v>0</v>
      </c>
      <c r="K16" s="192" t="s">
        <v>1290</v>
      </c>
      <c r="N16" s="236">
        <v>11</v>
      </c>
      <c r="O16" s="234" t="s">
        <v>2742</v>
      </c>
      <c r="P16" s="234" t="s">
        <v>2743</v>
      </c>
      <c r="Q16" s="234" t="s">
        <v>2709</v>
      </c>
      <c r="R16" s="234" t="s">
        <v>2744</v>
      </c>
      <c r="S16" s="234" t="s">
        <v>2745</v>
      </c>
      <c r="T16" s="234" t="s">
        <v>2746</v>
      </c>
      <c r="U16" s="236"/>
      <c r="V16" s="236"/>
      <c r="W16" s="236"/>
      <c r="X16" s="236"/>
      <c r="Y16" s="236"/>
      <c r="Z16" s="102">
        <v>5758</v>
      </c>
      <c r="AA16" s="102">
        <v>2120</v>
      </c>
      <c r="AB16" s="102">
        <v>700</v>
      </c>
      <c r="AC16" s="236">
        <v>1658</v>
      </c>
      <c r="AD16" s="234">
        <v>1000</v>
      </c>
      <c r="AE16" s="236"/>
      <c r="AF16" s="236">
        <v>5478</v>
      </c>
      <c r="AG16" s="236">
        <v>280</v>
      </c>
      <c r="AH16" s="236">
        <v>0</v>
      </c>
      <c r="AI16" s="236">
        <v>0</v>
      </c>
      <c r="AJ16" s="236"/>
      <c r="AK16" s="236">
        <v>280</v>
      </c>
      <c r="AL16" s="234" t="s">
        <v>2747</v>
      </c>
    </row>
    <row r="17" spans="1:38" ht="30.6">
      <c r="A17" s="169">
        <v>2634</v>
      </c>
      <c r="B17" s="169" t="s">
        <v>1301</v>
      </c>
      <c r="C17" s="169" t="s">
        <v>1288</v>
      </c>
      <c r="D17" s="169" t="s">
        <v>1283</v>
      </c>
      <c r="E17" s="193">
        <v>2000</v>
      </c>
      <c r="F17" s="193">
        <v>0</v>
      </c>
      <c r="G17" s="193">
        <v>0</v>
      </c>
      <c r="H17" s="169" t="s">
        <v>1300</v>
      </c>
      <c r="I17" s="194">
        <v>2000</v>
      </c>
      <c r="J17" s="193">
        <f t="shared" si="0"/>
        <v>0</v>
      </c>
      <c r="K17" s="192" t="s">
        <v>1290</v>
      </c>
      <c r="N17" s="272"/>
      <c r="O17" s="273"/>
      <c r="P17" s="236" t="s">
        <v>2748</v>
      </c>
      <c r="Q17" s="273"/>
      <c r="R17" s="273"/>
      <c r="S17" s="272"/>
      <c r="T17" s="272"/>
      <c r="U17" s="272"/>
      <c r="V17" s="272"/>
      <c r="W17" s="272"/>
      <c r="X17" s="272"/>
      <c r="Y17" s="272"/>
      <c r="Z17" s="274">
        <f>SUM(Z6:Z16)</f>
        <v>28251</v>
      </c>
      <c r="AA17" s="274">
        <f t="shared" ref="AA17:AK17" si="1">SUM(AA6:AA16)</f>
        <v>7756</v>
      </c>
      <c r="AB17" s="274">
        <f t="shared" si="1"/>
        <v>9297</v>
      </c>
      <c r="AC17" s="274">
        <f t="shared" si="1"/>
        <v>1658</v>
      </c>
      <c r="AD17" s="276">
        <f t="shared" si="1"/>
        <v>3700</v>
      </c>
      <c r="AE17" s="274">
        <f t="shared" si="1"/>
        <v>4726</v>
      </c>
      <c r="AF17" s="274">
        <f t="shared" si="1"/>
        <v>27137</v>
      </c>
      <c r="AG17" s="274">
        <f t="shared" si="1"/>
        <v>1114</v>
      </c>
      <c r="AH17" s="274">
        <f t="shared" si="1"/>
        <v>0</v>
      </c>
      <c r="AI17" s="274">
        <f t="shared" si="1"/>
        <v>0</v>
      </c>
      <c r="AJ17" s="274">
        <f t="shared" si="1"/>
        <v>0</v>
      </c>
      <c r="AK17" s="274">
        <f t="shared" si="1"/>
        <v>1114</v>
      </c>
      <c r="AL17" s="273"/>
    </row>
    <row r="18" spans="1:38" ht="30.6">
      <c r="A18" s="169">
        <v>4500</v>
      </c>
      <c r="B18" s="169" t="s">
        <v>1302</v>
      </c>
      <c r="C18" s="169" t="s">
        <v>1263</v>
      </c>
      <c r="D18" s="169" t="s">
        <v>1292</v>
      </c>
      <c r="E18" s="193">
        <v>600</v>
      </c>
      <c r="F18" s="193">
        <v>0</v>
      </c>
      <c r="G18" s="193">
        <v>0</v>
      </c>
      <c r="H18" s="169" t="s">
        <v>1265</v>
      </c>
      <c r="I18" s="194">
        <v>600</v>
      </c>
      <c r="J18" s="193">
        <f t="shared" si="0"/>
        <v>0</v>
      </c>
      <c r="K18" s="192" t="s">
        <v>1293</v>
      </c>
    </row>
    <row r="19" spans="1:38" ht="30.6">
      <c r="A19" s="169">
        <v>6403</v>
      </c>
      <c r="B19" s="169" t="s">
        <v>1303</v>
      </c>
      <c r="C19" s="169" t="s">
        <v>1288</v>
      </c>
      <c r="D19" s="169" t="s">
        <v>1283</v>
      </c>
      <c r="E19" s="193">
        <v>1000</v>
      </c>
      <c r="F19" s="193">
        <v>0</v>
      </c>
      <c r="G19" s="193">
        <v>0</v>
      </c>
      <c r="H19" s="169" t="s">
        <v>1289</v>
      </c>
      <c r="I19" s="194">
        <v>1000</v>
      </c>
      <c r="J19" s="193">
        <f t="shared" si="0"/>
        <v>0</v>
      </c>
      <c r="K19" s="192" t="s">
        <v>1290</v>
      </c>
    </row>
    <row r="20" spans="1:38" ht="30.6">
      <c r="A20" s="169">
        <v>7205</v>
      </c>
      <c r="B20" s="169" t="s">
        <v>1304</v>
      </c>
      <c r="C20" s="169" t="s">
        <v>1305</v>
      </c>
      <c r="D20" s="169" t="s">
        <v>1306</v>
      </c>
      <c r="E20" s="193">
        <v>800</v>
      </c>
      <c r="F20" s="193">
        <v>0</v>
      </c>
      <c r="G20" s="193">
        <v>0</v>
      </c>
      <c r="H20" s="169" t="s">
        <v>1307</v>
      </c>
      <c r="I20" s="194">
        <v>800</v>
      </c>
      <c r="J20" s="193">
        <f t="shared" si="0"/>
        <v>0</v>
      </c>
      <c r="K20" s="192" t="s">
        <v>1308</v>
      </c>
    </row>
    <row r="21" spans="1:38" ht="20.399999999999999">
      <c r="A21" s="169">
        <v>1910</v>
      </c>
      <c r="B21" s="169" t="s">
        <v>1309</v>
      </c>
      <c r="C21" s="169" t="s">
        <v>1310</v>
      </c>
      <c r="D21" s="169" t="s">
        <v>1283</v>
      </c>
      <c r="E21" s="193">
        <v>724</v>
      </c>
      <c r="F21" s="193">
        <v>0</v>
      </c>
      <c r="G21" s="193">
        <v>0</v>
      </c>
      <c r="H21" s="169" t="s">
        <v>1311</v>
      </c>
      <c r="I21" s="194">
        <v>724</v>
      </c>
      <c r="J21" s="193">
        <f t="shared" si="0"/>
        <v>0</v>
      </c>
      <c r="K21" s="192" t="s">
        <v>1312</v>
      </c>
    </row>
    <row r="22" spans="1:38" ht="20.399999999999999">
      <c r="A22" s="169">
        <v>2219</v>
      </c>
      <c r="B22" s="169" t="s">
        <v>1313</v>
      </c>
      <c r="C22" s="169" t="s">
        <v>1268</v>
      </c>
      <c r="D22" s="169" t="s">
        <v>1283</v>
      </c>
      <c r="E22" s="193">
        <v>400</v>
      </c>
      <c r="F22" s="193">
        <v>0</v>
      </c>
      <c r="G22" s="193">
        <v>0</v>
      </c>
      <c r="H22" s="169" t="s">
        <v>1314</v>
      </c>
      <c r="I22" s="194">
        <v>400</v>
      </c>
      <c r="J22" s="193">
        <f t="shared" si="0"/>
        <v>0</v>
      </c>
      <c r="K22" s="192" t="s">
        <v>1271</v>
      </c>
    </row>
    <row r="23" spans="1:38" ht="30.6">
      <c r="A23" s="169">
        <v>2374</v>
      </c>
      <c r="B23" s="169" t="s">
        <v>1315</v>
      </c>
      <c r="C23" s="169" t="s">
        <v>1263</v>
      </c>
      <c r="D23" s="169" t="s">
        <v>1316</v>
      </c>
      <c r="E23" s="193">
        <v>500</v>
      </c>
      <c r="F23" s="193">
        <v>0</v>
      </c>
      <c r="G23" s="193">
        <v>0</v>
      </c>
      <c r="H23" s="169" t="s">
        <v>1265</v>
      </c>
      <c r="I23" s="194">
        <v>500</v>
      </c>
      <c r="J23" s="193">
        <f t="shared" si="0"/>
        <v>0</v>
      </c>
      <c r="K23" s="192" t="s">
        <v>1293</v>
      </c>
    </row>
    <row r="24" spans="1:38" ht="30.6">
      <c r="A24" s="169">
        <v>3592</v>
      </c>
      <c r="B24" s="169" t="s">
        <v>1317</v>
      </c>
      <c r="C24" s="169" t="s">
        <v>1318</v>
      </c>
      <c r="D24" s="169" t="s">
        <v>1319</v>
      </c>
      <c r="E24" s="193">
        <v>250</v>
      </c>
      <c r="F24" s="193">
        <v>0</v>
      </c>
      <c r="G24" s="193">
        <v>0</v>
      </c>
      <c r="H24" s="169" t="s">
        <v>1320</v>
      </c>
      <c r="I24" s="194">
        <v>250</v>
      </c>
      <c r="J24" s="193">
        <f t="shared" si="0"/>
        <v>0</v>
      </c>
      <c r="K24" s="192" t="s">
        <v>1321</v>
      </c>
    </row>
    <row r="25" spans="1:38" ht="30.6">
      <c r="A25" s="169">
        <v>3722</v>
      </c>
      <c r="B25" s="169" t="s">
        <v>1322</v>
      </c>
      <c r="C25" s="169" t="s">
        <v>1288</v>
      </c>
      <c r="D25" s="169" t="s">
        <v>1283</v>
      </c>
      <c r="E25" s="193">
        <v>3500</v>
      </c>
      <c r="F25" s="193">
        <v>0</v>
      </c>
      <c r="G25" s="193">
        <v>0</v>
      </c>
      <c r="H25" s="169" t="s">
        <v>1289</v>
      </c>
      <c r="I25" s="194">
        <v>3500</v>
      </c>
      <c r="J25" s="193">
        <f t="shared" si="0"/>
        <v>0</v>
      </c>
      <c r="K25" s="192" t="s">
        <v>1290</v>
      </c>
    </row>
    <row r="26" spans="1:38" ht="20.399999999999999">
      <c r="A26" s="169">
        <v>4463</v>
      </c>
      <c r="B26" s="169" t="s">
        <v>1323</v>
      </c>
      <c r="C26" s="169" t="s">
        <v>1324</v>
      </c>
      <c r="D26" s="169" t="s">
        <v>1316</v>
      </c>
      <c r="E26" s="193">
        <v>1000</v>
      </c>
      <c r="F26" s="193">
        <v>0</v>
      </c>
      <c r="G26" s="193">
        <v>0</v>
      </c>
      <c r="H26" s="169" t="s">
        <v>1325</v>
      </c>
      <c r="I26" s="194">
        <v>1000</v>
      </c>
      <c r="J26" s="193">
        <f t="shared" si="0"/>
        <v>0</v>
      </c>
      <c r="K26" s="192" t="s">
        <v>1326</v>
      </c>
    </row>
    <row r="27" spans="1:38" ht="20.399999999999999">
      <c r="A27" s="169">
        <v>6004</v>
      </c>
      <c r="B27" s="169" t="s">
        <v>1327</v>
      </c>
      <c r="C27" s="169" t="s">
        <v>1324</v>
      </c>
      <c r="D27" s="169" t="s">
        <v>1316</v>
      </c>
      <c r="E27" s="193">
        <v>680</v>
      </c>
      <c r="F27" s="193">
        <v>0</v>
      </c>
      <c r="G27" s="193">
        <v>0</v>
      </c>
      <c r="H27" s="169" t="s">
        <v>1325</v>
      </c>
      <c r="I27" s="194">
        <v>680</v>
      </c>
      <c r="J27" s="193">
        <f t="shared" si="0"/>
        <v>0</v>
      </c>
      <c r="K27" s="192" t="s">
        <v>1326</v>
      </c>
    </row>
    <row r="28" spans="1:38" ht="30.6">
      <c r="A28" s="169">
        <v>6995</v>
      </c>
      <c r="B28" s="169" t="s">
        <v>1328</v>
      </c>
      <c r="C28" s="169" t="s">
        <v>1288</v>
      </c>
      <c r="D28" s="169" t="s">
        <v>1329</v>
      </c>
      <c r="E28" s="193">
        <v>1700</v>
      </c>
      <c r="F28" s="193">
        <v>0</v>
      </c>
      <c r="G28" s="193">
        <v>0</v>
      </c>
      <c r="H28" s="169" t="s">
        <v>1289</v>
      </c>
      <c r="I28" s="194">
        <v>1700</v>
      </c>
      <c r="J28" s="193">
        <f t="shared" si="0"/>
        <v>0</v>
      </c>
      <c r="K28" s="192" t="s">
        <v>1290</v>
      </c>
    </row>
    <row r="29" spans="1:38" ht="30.6">
      <c r="A29" s="169">
        <v>2330</v>
      </c>
      <c r="B29" s="169" t="s">
        <v>1330</v>
      </c>
      <c r="C29" s="169" t="s">
        <v>1273</v>
      </c>
      <c r="D29" s="169" t="s">
        <v>1331</v>
      </c>
      <c r="E29" s="193">
        <v>2000</v>
      </c>
      <c r="F29" s="193">
        <v>0</v>
      </c>
      <c r="G29" s="193">
        <v>0</v>
      </c>
      <c r="H29" s="169" t="s">
        <v>1275</v>
      </c>
      <c r="I29" s="194">
        <v>2000</v>
      </c>
      <c r="J29" s="193">
        <f t="shared" si="0"/>
        <v>0</v>
      </c>
      <c r="K29" s="192" t="s">
        <v>1276</v>
      </c>
    </row>
    <row r="30" spans="1:38" ht="20.399999999999999">
      <c r="A30" s="169">
        <v>7093</v>
      </c>
      <c r="B30" s="169" t="s">
        <v>1332</v>
      </c>
      <c r="C30" s="169" t="s">
        <v>1333</v>
      </c>
      <c r="D30" s="169" t="s">
        <v>1334</v>
      </c>
      <c r="E30" s="193">
        <v>30000</v>
      </c>
      <c r="F30" s="193">
        <v>0</v>
      </c>
      <c r="G30" s="193">
        <v>0</v>
      </c>
      <c r="H30" s="169" t="s">
        <v>1335</v>
      </c>
      <c r="I30" s="194">
        <v>30000</v>
      </c>
      <c r="J30" s="193">
        <f t="shared" si="0"/>
        <v>0</v>
      </c>
      <c r="K30" s="192" t="s">
        <v>1336</v>
      </c>
    </row>
    <row r="31" spans="1:38" ht="30.6">
      <c r="A31" s="169">
        <v>7634</v>
      </c>
      <c r="B31" s="169" t="s">
        <v>1337</v>
      </c>
      <c r="C31" s="169" t="s">
        <v>1263</v>
      </c>
      <c r="D31" s="169" t="s">
        <v>1319</v>
      </c>
      <c r="E31" s="193">
        <v>703</v>
      </c>
      <c r="F31" s="193">
        <v>0</v>
      </c>
      <c r="G31" s="193">
        <v>0</v>
      </c>
      <c r="H31" s="169" t="s">
        <v>1265</v>
      </c>
      <c r="I31" s="194">
        <v>703</v>
      </c>
      <c r="J31" s="193">
        <f t="shared" si="0"/>
        <v>0</v>
      </c>
      <c r="K31" s="192" t="s">
        <v>1293</v>
      </c>
    </row>
    <row r="32" spans="1:38" ht="30.6">
      <c r="A32" s="169">
        <v>9208</v>
      </c>
      <c r="B32" s="169" t="s">
        <v>1338</v>
      </c>
      <c r="C32" s="169" t="s">
        <v>1263</v>
      </c>
      <c r="D32" s="169" t="s">
        <v>1319</v>
      </c>
      <c r="E32" s="193">
        <v>702</v>
      </c>
      <c r="F32" s="193">
        <v>0</v>
      </c>
      <c r="G32" s="193">
        <v>0</v>
      </c>
      <c r="H32" s="169" t="s">
        <v>1265</v>
      </c>
      <c r="I32" s="194">
        <v>702</v>
      </c>
      <c r="J32" s="193">
        <f t="shared" si="0"/>
        <v>0</v>
      </c>
      <c r="K32" s="192" t="s">
        <v>1293</v>
      </c>
    </row>
    <row r="33" spans="1:11" ht="30.6">
      <c r="A33" s="169">
        <v>316</v>
      </c>
      <c r="B33" s="169" t="s">
        <v>1339</v>
      </c>
      <c r="C33" s="169" t="s">
        <v>1263</v>
      </c>
      <c r="D33" s="169" t="s">
        <v>1319</v>
      </c>
      <c r="E33" s="193">
        <v>500</v>
      </c>
      <c r="F33" s="193">
        <v>0</v>
      </c>
      <c r="G33" s="193">
        <v>0</v>
      </c>
      <c r="H33" s="169" t="s">
        <v>1265</v>
      </c>
      <c r="I33" s="194">
        <v>500</v>
      </c>
      <c r="J33" s="193">
        <f t="shared" si="0"/>
        <v>0</v>
      </c>
      <c r="K33" s="192" t="s">
        <v>1293</v>
      </c>
    </row>
    <row r="34" spans="1:11" ht="30.6">
      <c r="A34" s="169">
        <v>418</v>
      </c>
      <c r="B34" s="169" t="s">
        <v>1340</v>
      </c>
      <c r="C34" s="169" t="s">
        <v>1268</v>
      </c>
      <c r="D34" s="169" t="s">
        <v>1341</v>
      </c>
      <c r="E34" s="193">
        <v>1300</v>
      </c>
      <c r="F34" s="193">
        <v>0</v>
      </c>
      <c r="G34" s="193">
        <v>0</v>
      </c>
      <c r="H34" s="169" t="s">
        <v>1270</v>
      </c>
      <c r="I34" s="194">
        <v>1300</v>
      </c>
      <c r="J34" s="193">
        <f t="shared" si="0"/>
        <v>0</v>
      </c>
      <c r="K34" s="192" t="s">
        <v>1271</v>
      </c>
    </row>
    <row r="35" spans="1:11" ht="20.399999999999999">
      <c r="A35" s="169">
        <v>1140</v>
      </c>
      <c r="B35" s="169" t="s">
        <v>1342</v>
      </c>
      <c r="C35" s="169" t="s">
        <v>1268</v>
      </c>
      <c r="D35" s="169" t="s">
        <v>1343</v>
      </c>
      <c r="E35" s="193">
        <v>1000</v>
      </c>
      <c r="F35" s="193">
        <v>0</v>
      </c>
      <c r="G35" s="193">
        <v>0</v>
      </c>
      <c r="H35" s="169" t="s">
        <v>1270</v>
      </c>
      <c r="I35" s="194">
        <v>1000</v>
      </c>
      <c r="J35" s="193">
        <f t="shared" si="0"/>
        <v>0</v>
      </c>
      <c r="K35" s="192" t="s">
        <v>1336</v>
      </c>
    </row>
    <row r="36" spans="1:11" ht="20.399999999999999">
      <c r="A36" s="169">
        <v>7284</v>
      </c>
      <c r="B36" s="169" t="s">
        <v>1344</v>
      </c>
      <c r="C36" s="169" t="s">
        <v>1333</v>
      </c>
      <c r="D36" s="169" t="s">
        <v>1345</v>
      </c>
      <c r="E36" s="193">
        <v>15000</v>
      </c>
      <c r="F36" s="193">
        <v>0</v>
      </c>
      <c r="G36" s="193">
        <v>0</v>
      </c>
      <c r="H36" s="169" t="s">
        <v>1335</v>
      </c>
      <c r="I36" s="194">
        <v>15000</v>
      </c>
      <c r="J36" s="193">
        <f t="shared" si="0"/>
        <v>0</v>
      </c>
      <c r="K36" s="192" t="s">
        <v>1336</v>
      </c>
    </row>
    <row r="37" spans="1:11" ht="20.399999999999999">
      <c r="A37" s="169">
        <v>9869</v>
      </c>
      <c r="B37" s="169" t="s">
        <v>1346</v>
      </c>
      <c r="C37" s="169" t="s">
        <v>1347</v>
      </c>
      <c r="D37" s="169" t="s">
        <v>1306</v>
      </c>
      <c r="E37" s="193">
        <v>3000</v>
      </c>
      <c r="F37" s="193">
        <v>0</v>
      </c>
      <c r="G37" s="193">
        <v>0</v>
      </c>
      <c r="H37" s="169" t="s">
        <v>1348</v>
      </c>
      <c r="I37" s="194">
        <v>3000</v>
      </c>
      <c r="J37" s="193">
        <f t="shared" si="0"/>
        <v>0</v>
      </c>
      <c r="K37" s="192" t="s">
        <v>1349</v>
      </c>
    </row>
    <row r="38" spans="1:11" ht="30.6">
      <c r="A38" s="169">
        <v>44</v>
      </c>
      <c r="B38" s="169" t="s">
        <v>1350</v>
      </c>
      <c r="C38" s="169" t="s">
        <v>1351</v>
      </c>
      <c r="D38" s="169" t="s">
        <v>1352</v>
      </c>
      <c r="E38" s="193">
        <v>1900</v>
      </c>
      <c r="F38" s="193">
        <v>0</v>
      </c>
      <c r="G38" s="193">
        <v>0</v>
      </c>
      <c r="H38" s="169" t="s">
        <v>1353</v>
      </c>
      <c r="I38" s="194">
        <v>1900</v>
      </c>
      <c r="J38" s="193">
        <f t="shared" si="0"/>
        <v>0</v>
      </c>
      <c r="K38" s="192" t="s">
        <v>1276</v>
      </c>
    </row>
    <row r="39" spans="1:11" ht="20.399999999999999">
      <c r="A39" s="169">
        <v>2062</v>
      </c>
      <c r="B39" s="169" t="s">
        <v>1354</v>
      </c>
      <c r="C39" s="169" t="s">
        <v>1268</v>
      </c>
      <c r="D39" s="169" t="s">
        <v>1355</v>
      </c>
      <c r="E39" s="193">
        <v>1000</v>
      </c>
      <c r="F39" s="193">
        <v>0</v>
      </c>
      <c r="G39" s="193">
        <v>0</v>
      </c>
      <c r="H39" s="169" t="s">
        <v>1270</v>
      </c>
      <c r="I39" s="194">
        <v>1000</v>
      </c>
      <c r="J39" s="193">
        <f t="shared" si="0"/>
        <v>0</v>
      </c>
      <c r="K39" s="192" t="s">
        <v>1271</v>
      </c>
    </row>
    <row r="40" spans="1:11" ht="20.399999999999999">
      <c r="A40" s="169">
        <v>2911</v>
      </c>
      <c r="B40" s="169" t="s">
        <v>1356</v>
      </c>
      <c r="C40" s="169" t="s">
        <v>1347</v>
      </c>
      <c r="D40" s="169" t="s">
        <v>1316</v>
      </c>
      <c r="E40" s="193">
        <v>1000</v>
      </c>
      <c r="F40" s="193">
        <v>0</v>
      </c>
      <c r="G40" s="193">
        <v>0</v>
      </c>
      <c r="H40" s="169" t="s">
        <v>1348</v>
      </c>
      <c r="I40" s="194">
        <v>1000</v>
      </c>
      <c r="J40" s="193">
        <f t="shared" si="0"/>
        <v>0</v>
      </c>
      <c r="K40" s="192" t="s">
        <v>1349</v>
      </c>
    </row>
    <row r="41" spans="1:11" ht="20.399999999999999">
      <c r="A41" s="169">
        <v>3670</v>
      </c>
      <c r="B41" s="169" t="s">
        <v>1357</v>
      </c>
      <c r="C41" s="169" t="s">
        <v>1268</v>
      </c>
      <c r="D41" s="169" t="s">
        <v>1355</v>
      </c>
      <c r="E41" s="193">
        <v>500</v>
      </c>
      <c r="F41" s="193">
        <v>0</v>
      </c>
      <c r="G41" s="193">
        <v>0</v>
      </c>
      <c r="H41" s="169" t="s">
        <v>1270</v>
      </c>
      <c r="I41" s="194">
        <v>500</v>
      </c>
      <c r="J41" s="193">
        <f t="shared" si="0"/>
        <v>0</v>
      </c>
      <c r="K41" s="192" t="s">
        <v>1271</v>
      </c>
    </row>
    <row r="42" spans="1:11" ht="20.399999999999999">
      <c r="A42" s="169">
        <v>676</v>
      </c>
      <c r="B42" s="169" t="s">
        <v>1358</v>
      </c>
      <c r="C42" s="169" t="s">
        <v>1347</v>
      </c>
      <c r="D42" s="169" t="s">
        <v>1306</v>
      </c>
      <c r="E42" s="193">
        <v>3000</v>
      </c>
      <c r="F42" s="193">
        <v>0</v>
      </c>
      <c r="G42" s="193">
        <v>0</v>
      </c>
      <c r="H42" s="169" t="s">
        <v>1348</v>
      </c>
      <c r="I42" s="194">
        <v>3000</v>
      </c>
      <c r="J42" s="193">
        <f t="shared" si="0"/>
        <v>0</v>
      </c>
      <c r="K42" s="192" t="s">
        <v>1349</v>
      </c>
    </row>
    <row r="43" spans="1:11" ht="20.399999999999999">
      <c r="A43" s="169">
        <v>4533</v>
      </c>
      <c r="B43" s="169" t="s">
        <v>1359</v>
      </c>
      <c r="C43" s="169" t="s">
        <v>1268</v>
      </c>
      <c r="D43" s="169" t="s">
        <v>1360</v>
      </c>
      <c r="E43" s="193">
        <v>2000</v>
      </c>
      <c r="F43" s="193">
        <v>0</v>
      </c>
      <c r="G43" s="193">
        <v>0</v>
      </c>
      <c r="H43" s="169" t="s">
        <v>1270</v>
      </c>
      <c r="I43" s="194">
        <v>2000</v>
      </c>
      <c r="J43" s="193">
        <f t="shared" si="0"/>
        <v>0</v>
      </c>
      <c r="K43" s="192" t="s">
        <v>1271</v>
      </c>
    </row>
    <row r="44" spans="1:11" ht="20.399999999999999">
      <c r="A44" s="169">
        <v>7712</v>
      </c>
      <c r="B44" s="169" t="s">
        <v>1361</v>
      </c>
      <c r="C44" s="169" t="s">
        <v>1362</v>
      </c>
      <c r="D44" s="169" t="s">
        <v>1363</v>
      </c>
      <c r="E44" s="193">
        <v>200</v>
      </c>
      <c r="F44" s="193">
        <v>0</v>
      </c>
      <c r="G44" s="193">
        <v>0</v>
      </c>
      <c r="H44" s="169" t="s">
        <v>1364</v>
      </c>
      <c r="I44" s="194">
        <v>200</v>
      </c>
      <c r="J44" s="193">
        <f t="shared" si="0"/>
        <v>0</v>
      </c>
      <c r="K44" s="192" t="s">
        <v>1365</v>
      </c>
    </row>
    <row r="45" spans="1:11" ht="20.399999999999999">
      <c r="A45" s="169">
        <v>2551</v>
      </c>
      <c r="B45" s="169" t="s">
        <v>1366</v>
      </c>
      <c r="C45" s="169" t="s">
        <v>1367</v>
      </c>
      <c r="D45" s="169" t="s">
        <v>1368</v>
      </c>
      <c r="E45" s="193">
        <v>4000</v>
      </c>
      <c r="F45" s="193">
        <v>0</v>
      </c>
      <c r="G45" s="193">
        <v>0</v>
      </c>
      <c r="H45" s="169" t="s">
        <v>1335</v>
      </c>
      <c r="I45" s="194">
        <v>4000</v>
      </c>
      <c r="J45" s="193">
        <f t="shared" si="0"/>
        <v>0</v>
      </c>
      <c r="K45" s="192" t="s">
        <v>1369</v>
      </c>
    </row>
    <row r="46" spans="1:11" ht="20.399999999999999">
      <c r="A46" s="195">
        <v>2632</v>
      </c>
      <c r="B46" s="195" t="s">
        <v>1370</v>
      </c>
      <c r="C46" s="169" t="s">
        <v>1324</v>
      </c>
      <c r="D46" s="195" t="s">
        <v>1368</v>
      </c>
      <c r="E46" s="193">
        <v>2000</v>
      </c>
      <c r="F46" s="193">
        <v>0</v>
      </c>
      <c r="G46" s="193">
        <v>0</v>
      </c>
      <c r="H46" s="195" t="s">
        <v>1371</v>
      </c>
      <c r="I46" s="197">
        <v>2000</v>
      </c>
      <c r="J46" s="193">
        <f t="shared" si="0"/>
        <v>0</v>
      </c>
      <c r="K46" s="196" t="s">
        <v>1326</v>
      </c>
    </row>
    <row r="47" spans="1:11" ht="20.399999999999999">
      <c r="A47" s="195">
        <v>4284</v>
      </c>
      <c r="B47" s="195" t="s">
        <v>1372</v>
      </c>
      <c r="C47" s="169" t="s">
        <v>1268</v>
      </c>
      <c r="D47" s="195" t="s">
        <v>1373</v>
      </c>
      <c r="E47" s="193">
        <v>900</v>
      </c>
      <c r="F47" s="193">
        <v>0</v>
      </c>
      <c r="G47" s="193">
        <v>0</v>
      </c>
      <c r="H47" s="195" t="s">
        <v>1270</v>
      </c>
      <c r="I47" s="197">
        <v>900</v>
      </c>
      <c r="J47" s="193">
        <f t="shared" si="0"/>
        <v>0</v>
      </c>
      <c r="K47" s="196" t="s">
        <v>1271</v>
      </c>
    </row>
    <row r="48" spans="1:11" ht="20.399999999999999">
      <c r="A48" s="195">
        <v>5182</v>
      </c>
      <c r="B48" s="195" t="s">
        <v>1374</v>
      </c>
      <c r="C48" s="169" t="s">
        <v>1347</v>
      </c>
      <c r="D48" s="195" t="s">
        <v>1283</v>
      </c>
      <c r="E48" s="193">
        <v>1000</v>
      </c>
      <c r="F48" s="193">
        <v>0</v>
      </c>
      <c r="G48" s="193">
        <v>0</v>
      </c>
      <c r="H48" s="195" t="s">
        <v>1348</v>
      </c>
      <c r="I48" s="197">
        <v>1000</v>
      </c>
      <c r="J48" s="193">
        <f t="shared" si="0"/>
        <v>0</v>
      </c>
      <c r="K48" s="196" t="s">
        <v>1349</v>
      </c>
    </row>
    <row r="49" spans="1:11" ht="20.399999999999999">
      <c r="A49" s="195">
        <v>3377</v>
      </c>
      <c r="B49" s="195" t="s">
        <v>1375</v>
      </c>
      <c r="C49" s="169" t="s">
        <v>1347</v>
      </c>
      <c r="D49" s="195" t="s">
        <v>1355</v>
      </c>
      <c r="E49" s="193">
        <v>650</v>
      </c>
      <c r="F49" s="193">
        <v>0</v>
      </c>
      <c r="G49" s="193">
        <v>0</v>
      </c>
      <c r="H49" s="195" t="s">
        <v>1348</v>
      </c>
      <c r="I49" s="197">
        <v>650</v>
      </c>
      <c r="J49" s="193">
        <f t="shared" si="0"/>
        <v>0</v>
      </c>
      <c r="K49" s="196" t="s">
        <v>1349</v>
      </c>
    </row>
    <row r="50" spans="1:11" ht="30.6">
      <c r="A50" s="195">
        <v>4427</v>
      </c>
      <c r="B50" s="195" t="s">
        <v>1376</v>
      </c>
      <c r="C50" s="169" t="s">
        <v>1268</v>
      </c>
      <c r="D50" s="195" t="s">
        <v>1377</v>
      </c>
      <c r="E50" s="193">
        <v>1500</v>
      </c>
      <c r="F50" s="193">
        <v>0</v>
      </c>
      <c r="G50" s="193">
        <v>0</v>
      </c>
      <c r="H50" s="195" t="s">
        <v>1270</v>
      </c>
      <c r="I50" s="197">
        <v>1500</v>
      </c>
      <c r="J50" s="193">
        <f t="shared" si="0"/>
        <v>0</v>
      </c>
      <c r="K50" s="196" t="s">
        <v>1378</v>
      </c>
    </row>
    <row r="51" spans="1:11" ht="20.399999999999999">
      <c r="A51" s="195">
        <v>4550</v>
      </c>
      <c r="B51" s="195" t="s">
        <v>1379</v>
      </c>
      <c r="C51" s="169" t="s">
        <v>1324</v>
      </c>
      <c r="D51" s="195" t="s">
        <v>1380</v>
      </c>
      <c r="E51" s="193">
        <v>5000</v>
      </c>
      <c r="F51" s="193">
        <v>0</v>
      </c>
      <c r="G51" s="193">
        <v>0</v>
      </c>
      <c r="H51" s="195" t="s">
        <v>1325</v>
      </c>
      <c r="I51" s="197">
        <v>5000</v>
      </c>
      <c r="J51" s="193">
        <f t="shared" si="0"/>
        <v>0</v>
      </c>
      <c r="K51" s="196" t="s">
        <v>1326</v>
      </c>
    </row>
    <row r="52" spans="1:11" ht="20.399999999999999">
      <c r="A52" s="195">
        <v>5349</v>
      </c>
      <c r="B52" s="195" t="s">
        <v>1381</v>
      </c>
      <c r="C52" s="169" t="s">
        <v>1362</v>
      </c>
      <c r="D52" s="195" t="s">
        <v>1382</v>
      </c>
      <c r="E52" s="193">
        <v>2500</v>
      </c>
      <c r="F52" s="193">
        <v>0</v>
      </c>
      <c r="G52" s="193">
        <v>0</v>
      </c>
      <c r="H52" s="195" t="s">
        <v>1383</v>
      </c>
      <c r="I52" s="197">
        <v>2500</v>
      </c>
      <c r="J52" s="193">
        <f t="shared" si="0"/>
        <v>0</v>
      </c>
      <c r="K52" s="196" t="s">
        <v>1365</v>
      </c>
    </row>
    <row r="53" spans="1:11" ht="20.399999999999999">
      <c r="A53" s="195">
        <v>1924</v>
      </c>
      <c r="B53" s="195" t="s">
        <v>1384</v>
      </c>
      <c r="C53" s="169" t="s">
        <v>1385</v>
      </c>
      <c r="D53" s="195" t="s">
        <v>1386</v>
      </c>
      <c r="E53" s="193">
        <v>0</v>
      </c>
      <c r="F53" s="193">
        <v>500</v>
      </c>
      <c r="G53" s="193">
        <v>0</v>
      </c>
      <c r="H53" s="195" t="s">
        <v>1307</v>
      </c>
      <c r="I53" s="197">
        <v>500</v>
      </c>
      <c r="J53" s="193">
        <f t="shared" si="0"/>
        <v>0</v>
      </c>
      <c r="K53" s="196" t="s">
        <v>1387</v>
      </c>
    </row>
    <row r="54" spans="1:11" ht="20.399999999999999">
      <c r="A54" s="195">
        <v>1998</v>
      </c>
      <c r="B54" s="195" t="s">
        <v>1388</v>
      </c>
      <c r="C54" s="169" t="s">
        <v>1324</v>
      </c>
      <c r="D54" s="195" t="s">
        <v>1389</v>
      </c>
      <c r="E54" s="193">
        <v>0</v>
      </c>
      <c r="F54" s="193">
        <v>1600</v>
      </c>
      <c r="G54" s="193">
        <v>0</v>
      </c>
      <c r="H54" s="195" t="s">
        <v>1325</v>
      </c>
      <c r="I54" s="197">
        <v>1600</v>
      </c>
      <c r="J54" s="193">
        <f t="shared" si="0"/>
        <v>0</v>
      </c>
      <c r="K54" s="196" t="s">
        <v>1326</v>
      </c>
    </row>
    <row r="55" spans="1:11" ht="20.399999999999999">
      <c r="A55" s="195">
        <v>2660</v>
      </c>
      <c r="B55" s="195" t="s">
        <v>1390</v>
      </c>
      <c r="C55" s="169" t="s">
        <v>1310</v>
      </c>
      <c r="D55" s="195" t="s">
        <v>1391</v>
      </c>
      <c r="E55" s="193">
        <v>0</v>
      </c>
      <c r="F55" s="193">
        <v>5000</v>
      </c>
      <c r="G55" s="193">
        <v>0</v>
      </c>
      <c r="H55" s="195" t="s">
        <v>1392</v>
      </c>
      <c r="I55" s="197">
        <v>5000</v>
      </c>
      <c r="J55" s="193">
        <f t="shared" si="0"/>
        <v>0</v>
      </c>
      <c r="K55" s="196" t="s">
        <v>1312</v>
      </c>
    </row>
    <row r="56" spans="1:11" ht="20.399999999999999">
      <c r="A56" s="195">
        <v>3707</v>
      </c>
      <c r="B56" s="195" t="s">
        <v>1393</v>
      </c>
      <c r="C56" s="169" t="s">
        <v>1394</v>
      </c>
      <c r="D56" s="195" t="s">
        <v>1391</v>
      </c>
      <c r="E56" s="193">
        <v>0</v>
      </c>
      <c r="F56" s="193">
        <v>600</v>
      </c>
      <c r="G56" s="193">
        <v>0</v>
      </c>
      <c r="H56" s="195" t="s">
        <v>1289</v>
      </c>
      <c r="I56" s="197">
        <v>600</v>
      </c>
      <c r="J56" s="193">
        <f t="shared" si="0"/>
        <v>0</v>
      </c>
      <c r="K56" s="196" t="s">
        <v>1395</v>
      </c>
    </row>
    <row r="57" spans="1:11" ht="30.6">
      <c r="A57" s="195">
        <v>3055</v>
      </c>
      <c r="B57" s="195" t="s">
        <v>1396</v>
      </c>
      <c r="C57" s="169" t="s">
        <v>1278</v>
      </c>
      <c r="D57" s="195" t="s">
        <v>1397</v>
      </c>
      <c r="E57" s="193">
        <v>0</v>
      </c>
      <c r="F57" s="193">
        <v>2000</v>
      </c>
      <c r="G57" s="193">
        <v>0</v>
      </c>
      <c r="H57" s="195" t="s">
        <v>1398</v>
      </c>
      <c r="I57" s="197">
        <v>2000</v>
      </c>
      <c r="J57" s="193">
        <f t="shared" si="0"/>
        <v>0</v>
      </c>
      <c r="K57" s="196" t="s">
        <v>1281</v>
      </c>
    </row>
    <row r="58" spans="1:11" ht="30.6">
      <c r="A58" s="195">
        <v>4033</v>
      </c>
      <c r="B58" s="195" t="s">
        <v>1399</v>
      </c>
      <c r="C58" s="169" t="s">
        <v>1305</v>
      </c>
      <c r="D58" s="195" t="s">
        <v>1319</v>
      </c>
      <c r="E58" s="193">
        <v>0</v>
      </c>
      <c r="F58" s="193">
        <v>500</v>
      </c>
      <c r="G58" s="193">
        <v>0</v>
      </c>
      <c r="H58" s="195" t="s">
        <v>1307</v>
      </c>
      <c r="I58" s="197">
        <v>500</v>
      </c>
      <c r="J58" s="193">
        <f t="shared" si="0"/>
        <v>0</v>
      </c>
      <c r="K58" s="196" t="s">
        <v>1387</v>
      </c>
    </row>
    <row r="59" spans="1:11" ht="20.399999999999999">
      <c r="A59" s="195">
        <v>4108</v>
      </c>
      <c r="B59" s="195" t="s">
        <v>1400</v>
      </c>
      <c r="C59" s="169" t="s">
        <v>1310</v>
      </c>
      <c r="D59" s="195" t="s">
        <v>1391</v>
      </c>
      <c r="E59" s="193">
        <v>0</v>
      </c>
      <c r="F59" s="193">
        <v>10000</v>
      </c>
      <c r="G59" s="193">
        <v>0</v>
      </c>
      <c r="H59" s="195" t="s">
        <v>1401</v>
      </c>
      <c r="I59" s="197">
        <v>10000</v>
      </c>
      <c r="J59" s="193">
        <f t="shared" si="0"/>
        <v>0</v>
      </c>
      <c r="K59" s="196" t="s">
        <v>1312</v>
      </c>
    </row>
    <row r="60" spans="1:11" ht="20.399999999999999">
      <c r="A60" s="195">
        <v>4865</v>
      </c>
      <c r="B60" s="195" t="s">
        <v>1402</v>
      </c>
      <c r="C60" s="169" t="s">
        <v>1324</v>
      </c>
      <c r="D60" s="195" t="s">
        <v>1319</v>
      </c>
      <c r="E60" s="193">
        <v>0</v>
      </c>
      <c r="F60" s="193">
        <v>3000</v>
      </c>
      <c r="G60" s="193">
        <v>0</v>
      </c>
      <c r="H60" s="195" t="s">
        <v>1325</v>
      </c>
      <c r="I60" s="197">
        <v>3000</v>
      </c>
      <c r="J60" s="193">
        <f t="shared" si="0"/>
        <v>0</v>
      </c>
      <c r="K60" s="196" t="s">
        <v>1403</v>
      </c>
    </row>
    <row r="61" spans="1:11" ht="20.399999999999999">
      <c r="A61" s="195">
        <v>4674</v>
      </c>
      <c r="B61" s="195" t="s">
        <v>1404</v>
      </c>
      <c r="C61" s="169" t="s">
        <v>1324</v>
      </c>
      <c r="D61" s="195" t="s">
        <v>1316</v>
      </c>
      <c r="E61" s="193">
        <v>0</v>
      </c>
      <c r="F61" s="193">
        <v>1000</v>
      </c>
      <c r="G61" s="193">
        <v>0</v>
      </c>
      <c r="H61" s="195" t="s">
        <v>1325</v>
      </c>
      <c r="I61" s="197">
        <v>1000</v>
      </c>
      <c r="J61" s="193">
        <f t="shared" si="0"/>
        <v>0</v>
      </c>
      <c r="K61" s="196" t="s">
        <v>1403</v>
      </c>
    </row>
    <row r="62" spans="1:11" ht="20.399999999999999">
      <c r="A62" s="195">
        <v>4113</v>
      </c>
      <c r="B62" s="195" t="s">
        <v>1405</v>
      </c>
      <c r="C62" s="169" t="s">
        <v>1310</v>
      </c>
      <c r="D62" s="195" t="s">
        <v>1406</v>
      </c>
      <c r="E62" s="193">
        <v>0</v>
      </c>
      <c r="F62" s="193">
        <v>3500</v>
      </c>
      <c r="G62" s="193">
        <v>0</v>
      </c>
      <c r="H62" s="195" t="s">
        <v>1311</v>
      </c>
      <c r="I62" s="197">
        <v>3500</v>
      </c>
      <c r="J62" s="193">
        <f t="shared" si="0"/>
        <v>0</v>
      </c>
      <c r="K62" s="196" t="s">
        <v>1312</v>
      </c>
    </row>
    <row r="63" spans="1:11" ht="20.399999999999999">
      <c r="A63" s="195">
        <v>5307</v>
      </c>
      <c r="B63" s="195" t="s">
        <v>1407</v>
      </c>
      <c r="C63" s="169" t="s">
        <v>1310</v>
      </c>
      <c r="D63" s="195" t="s">
        <v>1406</v>
      </c>
      <c r="E63" s="193">
        <v>0</v>
      </c>
      <c r="F63" s="193">
        <v>10500</v>
      </c>
      <c r="G63" s="193">
        <v>0</v>
      </c>
      <c r="H63" s="195" t="s">
        <v>1311</v>
      </c>
      <c r="I63" s="197">
        <v>10500</v>
      </c>
      <c r="J63" s="193">
        <f t="shared" si="0"/>
        <v>0</v>
      </c>
      <c r="K63" s="196" t="s">
        <v>1312</v>
      </c>
    </row>
    <row r="64" spans="1:11" ht="20.399999999999999">
      <c r="A64" s="195">
        <v>5308</v>
      </c>
      <c r="B64" s="195" t="s">
        <v>1407</v>
      </c>
      <c r="C64" s="169" t="s">
        <v>1310</v>
      </c>
      <c r="D64" s="195" t="s">
        <v>1406</v>
      </c>
      <c r="E64" s="193">
        <v>0</v>
      </c>
      <c r="F64" s="193">
        <v>2500</v>
      </c>
      <c r="G64" s="193">
        <v>0</v>
      </c>
      <c r="H64" s="195" t="s">
        <v>1311</v>
      </c>
      <c r="I64" s="197">
        <v>2500</v>
      </c>
      <c r="J64" s="193">
        <f t="shared" si="0"/>
        <v>0</v>
      </c>
      <c r="K64" s="196" t="s">
        <v>1312</v>
      </c>
    </row>
    <row r="65" spans="1:11" ht="20.399999999999999">
      <c r="A65" s="195">
        <v>3470</v>
      </c>
      <c r="B65" s="195" t="s">
        <v>1408</v>
      </c>
      <c r="C65" s="169" t="s">
        <v>1310</v>
      </c>
      <c r="D65" s="195" t="s">
        <v>1406</v>
      </c>
      <c r="E65" s="193">
        <v>0</v>
      </c>
      <c r="F65" s="193">
        <v>2600</v>
      </c>
      <c r="G65" s="193">
        <v>0</v>
      </c>
      <c r="H65" s="195" t="s">
        <v>1311</v>
      </c>
      <c r="I65" s="197">
        <v>2600</v>
      </c>
      <c r="J65" s="193">
        <f t="shared" si="0"/>
        <v>0</v>
      </c>
      <c r="K65" s="196" t="s">
        <v>1312</v>
      </c>
    </row>
    <row r="66" spans="1:11" ht="20.399999999999999">
      <c r="A66" s="195">
        <v>1843</v>
      </c>
      <c r="B66" s="195" t="s">
        <v>1409</v>
      </c>
      <c r="C66" s="169" t="s">
        <v>1410</v>
      </c>
      <c r="D66" s="195" t="s">
        <v>1411</v>
      </c>
      <c r="E66" s="193">
        <v>0</v>
      </c>
      <c r="F66" s="193">
        <v>1750</v>
      </c>
      <c r="G66" s="193">
        <v>0</v>
      </c>
      <c r="H66" s="195" t="s">
        <v>1412</v>
      </c>
      <c r="I66" s="197">
        <v>1750</v>
      </c>
      <c r="J66" s="193">
        <f t="shared" si="0"/>
        <v>0</v>
      </c>
      <c r="K66" s="196" t="s">
        <v>1413</v>
      </c>
    </row>
    <row r="67" spans="1:11" ht="20.399999999999999">
      <c r="A67" s="195">
        <v>2624</v>
      </c>
      <c r="B67" s="195" t="s">
        <v>1414</v>
      </c>
      <c r="C67" s="169" t="s">
        <v>1415</v>
      </c>
      <c r="D67" s="195" t="s">
        <v>1416</v>
      </c>
      <c r="E67" s="193">
        <v>0</v>
      </c>
      <c r="F67" s="193">
        <v>910</v>
      </c>
      <c r="G67" s="193">
        <v>0</v>
      </c>
      <c r="H67" s="195" t="s">
        <v>1417</v>
      </c>
      <c r="I67" s="197">
        <v>910</v>
      </c>
      <c r="J67" s="193">
        <f t="shared" si="0"/>
        <v>0</v>
      </c>
      <c r="K67" s="196" t="s">
        <v>1418</v>
      </c>
    </row>
    <row r="68" spans="1:11" ht="20.399999999999999">
      <c r="A68" s="195">
        <v>5532</v>
      </c>
      <c r="B68" s="195" t="s">
        <v>1419</v>
      </c>
      <c r="C68" s="169" t="s">
        <v>1420</v>
      </c>
      <c r="D68" s="195" t="s">
        <v>1316</v>
      </c>
      <c r="E68" s="193">
        <v>0</v>
      </c>
      <c r="F68" s="193">
        <v>1000</v>
      </c>
      <c r="G68" s="193">
        <v>0</v>
      </c>
      <c r="H68" s="195" t="s">
        <v>1325</v>
      </c>
      <c r="I68" s="197">
        <v>1000</v>
      </c>
      <c r="J68" s="193">
        <f t="shared" si="0"/>
        <v>0</v>
      </c>
      <c r="K68" s="196" t="s">
        <v>1421</v>
      </c>
    </row>
    <row r="69" spans="1:11" ht="30.6">
      <c r="A69" s="195">
        <v>6065</v>
      </c>
      <c r="B69" s="195" t="s">
        <v>1422</v>
      </c>
      <c r="C69" s="169" t="s">
        <v>1423</v>
      </c>
      <c r="D69" s="195" t="s">
        <v>1424</v>
      </c>
      <c r="E69" s="193">
        <v>0</v>
      </c>
      <c r="F69" s="193">
        <v>1200</v>
      </c>
      <c r="G69" s="193">
        <v>0</v>
      </c>
      <c r="H69" s="195" t="s">
        <v>1425</v>
      </c>
      <c r="I69" s="197">
        <v>1200</v>
      </c>
      <c r="J69" s="193">
        <f t="shared" si="0"/>
        <v>0</v>
      </c>
      <c r="K69" s="196" t="s">
        <v>1426</v>
      </c>
    </row>
    <row r="70" spans="1:11" ht="20.399999999999999">
      <c r="A70" s="195">
        <v>58</v>
      </c>
      <c r="B70" s="195" t="s">
        <v>1427</v>
      </c>
      <c r="C70" s="169" t="s">
        <v>1428</v>
      </c>
      <c r="D70" s="195" t="s">
        <v>1343</v>
      </c>
      <c r="E70" s="193">
        <v>0</v>
      </c>
      <c r="F70" s="193">
        <v>30000</v>
      </c>
      <c r="G70" s="193">
        <v>0</v>
      </c>
      <c r="H70" s="195" t="s">
        <v>1429</v>
      </c>
      <c r="I70" s="197">
        <v>30000</v>
      </c>
      <c r="J70" s="193">
        <f t="shared" si="0"/>
        <v>0</v>
      </c>
      <c r="K70" s="196" t="s">
        <v>1430</v>
      </c>
    </row>
    <row r="71" spans="1:11" ht="20.399999999999999">
      <c r="A71" s="195">
        <v>3932</v>
      </c>
      <c r="B71" s="195" t="s">
        <v>1431</v>
      </c>
      <c r="C71" s="169" t="s">
        <v>1432</v>
      </c>
      <c r="D71" s="195" t="s">
        <v>1433</v>
      </c>
      <c r="E71" s="193">
        <v>0</v>
      </c>
      <c r="F71" s="193">
        <v>2000</v>
      </c>
      <c r="G71" s="193">
        <v>0</v>
      </c>
      <c r="H71" s="195" t="s">
        <v>1434</v>
      </c>
      <c r="I71" s="197">
        <v>2000</v>
      </c>
      <c r="J71" s="193">
        <f t="shared" ref="J71:J134" si="2">E71+F71+G71-I71</f>
        <v>0</v>
      </c>
      <c r="K71" s="196" t="s">
        <v>1435</v>
      </c>
    </row>
    <row r="72" spans="1:11" ht="20.399999999999999">
      <c r="A72" s="195">
        <v>3893</v>
      </c>
      <c r="B72" s="195" t="s">
        <v>1436</v>
      </c>
      <c r="C72" s="169" t="s">
        <v>1437</v>
      </c>
      <c r="D72" s="195" t="s">
        <v>1438</v>
      </c>
      <c r="E72" s="193">
        <v>0</v>
      </c>
      <c r="F72" s="193">
        <v>28950</v>
      </c>
      <c r="G72" s="193">
        <v>0</v>
      </c>
      <c r="H72" s="195" t="s">
        <v>1439</v>
      </c>
      <c r="I72" s="197">
        <v>28950</v>
      </c>
      <c r="J72" s="193">
        <f t="shared" si="2"/>
        <v>0</v>
      </c>
      <c r="K72" s="196" t="s">
        <v>1440</v>
      </c>
    </row>
    <row r="73" spans="1:11" ht="20.399999999999999">
      <c r="A73" s="195">
        <v>4229</v>
      </c>
      <c r="B73" s="195" t="s">
        <v>1441</v>
      </c>
      <c r="C73" s="169" t="s">
        <v>1442</v>
      </c>
      <c r="D73" s="195" t="s">
        <v>1443</v>
      </c>
      <c r="E73" s="193">
        <v>0</v>
      </c>
      <c r="F73" s="193">
        <v>2000</v>
      </c>
      <c r="G73" s="193">
        <v>0</v>
      </c>
      <c r="H73" s="195" t="s">
        <v>1444</v>
      </c>
      <c r="I73" s="197">
        <v>2000</v>
      </c>
      <c r="J73" s="193">
        <f t="shared" si="2"/>
        <v>0</v>
      </c>
      <c r="K73" s="196" t="s">
        <v>1445</v>
      </c>
    </row>
    <row r="74" spans="1:11" ht="20.399999999999999">
      <c r="A74" s="195">
        <v>4693</v>
      </c>
      <c r="B74" s="195" t="s">
        <v>1446</v>
      </c>
      <c r="C74" s="169" t="s">
        <v>1447</v>
      </c>
      <c r="D74" s="195" t="s">
        <v>1448</v>
      </c>
      <c r="E74" s="193">
        <v>0</v>
      </c>
      <c r="F74" s="193">
        <v>7000</v>
      </c>
      <c r="G74" s="193">
        <v>0</v>
      </c>
      <c r="H74" s="195" t="s">
        <v>1449</v>
      </c>
      <c r="I74" s="197">
        <v>7000</v>
      </c>
      <c r="J74" s="193">
        <f t="shared" si="2"/>
        <v>0</v>
      </c>
      <c r="K74" s="196" t="s">
        <v>1450</v>
      </c>
    </row>
    <row r="75" spans="1:11" ht="20.399999999999999">
      <c r="A75" s="195">
        <v>5413</v>
      </c>
      <c r="B75" s="195" t="s">
        <v>1451</v>
      </c>
      <c r="C75" s="169" t="s">
        <v>1452</v>
      </c>
      <c r="D75" s="195" t="s">
        <v>1373</v>
      </c>
      <c r="E75" s="193">
        <v>0</v>
      </c>
      <c r="F75" s="193">
        <v>400000</v>
      </c>
      <c r="G75" s="193">
        <v>0</v>
      </c>
      <c r="H75" s="195" t="s">
        <v>1453</v>
      </c>
      <c r="I75" s="197">
        <v>400000</v>
      </c>
      <c r="J75" s="193">
        <f t="shared" si="2"/>
        <v>0</v>
      </c>
      <c r="K75" s="196" t="s">
        <v>1454</v>
      </c>
    </row>
    <row r="76" spans="1:11" ht="20.399999999999999">
      <c r="A76" s="195">
        <v>5036</v>
      </c>
      <c r="B76" s="195" t="s">
        <v>1455</v>
      </c>
      <c r="C76" s="169" t="s">
        <v>1456</v>
      </c>
      <c r="D76" s="195" t="s">
        <v>1457</v>
      </c>
      <c r="E76" s="193">
        <v>0</v>
      </c>
      <c r="F76" s="193">
        <v>143905</v>
      </c>
      <c r="G76" s="193">
        <v>0</v>
      </c>
      <c r="H76" s="195" t="s">
        <v>1458</v>
      </c>
      <c r="I76" s="197">
        <v>143905</v>
      </c>
      <c r="J76" s="193">
        <f t="shared" si="2"/>
        <v>0</v>
      </c>
      <c r="K76" s="196" t="s">
        <v>1459</v>
      </c>
    </row>
    <row r="77" spans="1:11" ht="20.399999999999999">
      <c r="A77" s="195">
        <v>5062</v>
      </c>
      <c r="B77" s="195" t="s">
        <v>1460</v>
      </c>
      <c r="C77" s="169" t="s">
        <v>1461</v>
      </c>
      <c r="D77" s="195" t="s">
        <v>1424</v>
      </c>
      <c r="E77" s="193">
        <v>0</v>
      </c>
      <c r="F77" s="193">
        <v>10000</v>
      </c>
      <c r="G77" s="193">
        <v>0</v>
      </c>
      <c r="H77" s="195" t="s">
        <v>1462</v>
      </c>
      <c r="I77" s="197">
        <v>10000</v>
      </c>
      <c r="J77" s="193">
        <f t="shared" si="2"/>
        <v>0</v>
      </c>
      <c r="K77" s="196" t="s">
        <v>1463</v>
      </c>
    </row>
    <row r="78" spans="1:11" ht="20.399999999999999">
      <c r="A78" s="195">
        <v>5274</v>
      </c>
      <c r="B78" s="195" t="s">
        <v>1464</v>
      </c>
      <c r="C78" s="169" t="s">
        <v>1465</v>
      </c>
      <c r="D78" s="195" t="s">
        <v>1466</v>
      </c>
      <c r="E78" s="193">
        <v>0</v>
      </c>
      <c r="F78" s="193">
        <v>15000</v>
      </c>
      <c r="G78" s="193">
        <v>0</v>
      </c>
      <c r="H78" s="195" t="s">
        <v>1467</v>
      </c>
      <c r="I78" s="197">
        <v>15000</v>
      </c>
      <c r="J78" s="193">
        <f t="shared" si="2"/>
        <v>0</v>
      </c>
      <c r="K78" s="196" t="s">
        <v>1468</v>
      </c>
    </row>
    <row r="79" spans="1:11" ht="20.399999999999999">
      <c r="A79" s="195">
        <v>5344</v>
      </c>
      <c r="B79" s="195" t="s">
        <v>1469</v>
      </c>
      <c r="C79" s="169" t="s">
        <v>1442</v>
      </c>
      <c r="D79" s="195" t="s">
        <v>1443</v>
      </c>
      <c r="E79" s="193">
        <v>0</v>
      </c>
      <c r="F79" s="193">
        <v>3000</v>
      </c>
      <c r="G79" s="193">
        <v>0</v>
      </c>
      <c r="H79" s="195" t="s">
        <v>1470</v>
      </c>
      <c r="I79" s="197">
        <v>3000</v>
      </c>
      <c r="J79" s="193">
        <f t="shared" si="2"/>
        <v>0</v>
      </c>
      <c r="K79" s="196" t="s">
        <v>1445</v>
      </c>
    </row>
    <row r="80" spans="1:11" ht="30.6">
      <c r="A80" s="195">
        <v>2029</v>
      </c>
      <c r="B80" s="195" t="s">
        <v>1471</v>
      </c>
      <c r="C80" s="169" t="s">
        <v>1472</v>
      </c>
      <c r="D80" s="195" t="s">
        <v>1448</v>
      </c>
      <c r="E80" s="193">
        <v>0</v>
      </c>
      <c r="F80" s="193">
        <v>7000</v>
      </c>
      <c r="G80" s="193">
        <v>0</v>
      </c>
      <c r="H80" s="195" t="s">
        <v>1473</v>
      </c>
      <c r="I80" s="197">
        <v>7000</v>
      </c>
      <c r="J80" s="193">
        <f t="shared" si="2"/>
        <v>0</v>
      </c>
      <c r="K80" s="196" t="s">
        <v>1474</v>
      </c>
    </row>
    <row r="81" spans="1:11" ht="20.399999999999999">
      <c r="A81" s="195">
        <v>2501</v>
      </c>
      <c r="B81" s="195" t="s">
        <v>1475</v>
      </c>
      <c r="C81" s="169" t="s">
        <v>1476</v>
      </c>
      <c r="D81" s="195" t="s">
        <v>1373</v>
      </c>
      <c r="E81" s="193">
        <v>0</v>
      </c>
      <c r="F81" s="193">
        <v>300000</v>
      </c>
      <c r="G81" s="193">
        <v>0</v>
      </c>
      <c r="H81" s="195" t="s">
        <v>1477</v>
      </c>
      <c r="I81" s="197">
        <v>300000</v>
      </c>
      <c r="J81" s="193">
        <f t="shared" si="2"/>
        <v>0</v>
      </c>
      <c r="K81" s="196" t="s">
        <v>1478</v>
      </c>
    </row>
    <row r="82" spans="1:11" ht="20.399999999999999">
      <c r="A82" s="195">
        <v>3109</v>
      </c>
      <c r="B82" s="195" t="s">
        <v>1479</v>
      </c>
      <c r="C82" s="169" t="s">
        <v>1465</v>
      </c>
      <c r="D82" s="195" t="s">
        <v>1433</v>
      </c>
      <c r="E82" s="193">
        <v>0</v>
      </c>
      <c r="F82" s="193">
        <v>20250</v>
      </c>
      <c r="G82" s="193">
        <v>0</v>
      </c>
      <c r="H82" s="195" t="s">
        <v>1480</v>
      </c>
      <c r="I82" s="197">
        <v>20250</v>
      </c>
      <c r="J82" s="193">
        <f t="shared" si="2"/>
        <v>0</v>
      </c>
      <c r="K82" s="196" t="s">
        <v>1468</v>
      </c>
    </row>
    <row r="83" spans="1:11" ht="20.399999999999999">
      <c r="A83" s="195">
        <v>4854</v>
      </c>
      <c r="B83" s="195" t="s">
        <v>1481</v>
      </c>
      <c r="C83" s="169" t="s">
        <v>1482</v>
      </c>
      <c r="D83" s="195" t="s">
        <v>1343</v>
      </c>
      <c r="E83" s="193">
        <v>0</v>
      </c>
      <c r="F83" s="193">
        <v>8050</v>
      </c>
      <c r="G83" s="193">
        <v>0</v>
      </c>
      <c r="H83" s="195" t="s">
        <v>1483</v>
      </c>
      <c r="I83" s="197">
        <v>8050</v>
      </c>
      <c r="J83" s="193">
        <f t="shared" si="2"/>
        <v>0</v>
      </c>
      <c r="K83" s="196" t="s">
        <v>1484</v>
      </c>
    </row>
    <row r="84" spans="1:11" ht="20.399999999999999">
      <c r="A84" s="195">
        <v>3339</v>
      </c>
      <c r="B84" s="195" t="s">
        <v>1485</v>
      </c>
      <c r="C84" s="169" t="s">
        <v>1465</v>
      </c>
      <c r="D84" s="195" t="s">
        <v>1466</v>
      </c>
      <c r="E84" s="193">
        <v>0</v>
      </c>
      <c r="F84" s="193">
        <v>10000</v>
      </c>
      <c r="G84" s="193">
        <v>0</v>
      </c>
      <c r="H84" s="195" t="s">
        <v>1486</v>
      </c>
      <c r="I84" s="197">
        <v>10000</v>
      </c>
      <c r="J84" s="193">
        <f t="shared" si="2"/>
        <v>0</v>
      </c>
      <c r="K84" s="196" t="s">
        <v>1487</v>
      </c>
    </row>
    <row r="85" spans="1:11" ht="20.399999999999999">
      <c r="A85" s="195">
        <v>4301</v>
      </c>
      <c r="B85" s="195" t="s">
        <v>1488</v>
      </c>
      <c r="C85" s="169" t="s">
        <v>1489</v>
      </c>
      <c r="D85" s="195" t="s">
        <v>1490</v>
      </c>
      <c r="E85" s="193">
        <v>0</v>
      </c>
      <c r="F85" s="193">
        <v>60000</v>
      </c>
      <c r="G85" s="193">
        <v>0</v>
      </c>
      <c r="H85" s="195" t="s">
        <v>1491</v>
      </c>
      <c r="I85" s="197">
        <v>60000</v>
      </c>
      <c r="J85" s="193">
        <f t="shared" si="2"/>
        <v>0</v>
      </c>
      <c r="K85" s="196" t="s">
        <v>1492</v>
      </c>
    </row>
    <row r="86" spans="1:11" ht="20.399999999999999">
      <c r="A86" s="195">
        <v>4302</v>
      </c>
      <c r="B86" s="195" t="s">
        <v>1488</v>
      </c>
      <c r="C86" s="169" t="s">
        <v>1493</v>
      </c>
      <c r="D86" s="195" t="s">
        <v>1490</v>
      </c>
      <c r="E86" s="193">
        <v>0</v>
      </c>
      <c r="F86" s="193">
        <v>90000</v>
      </c>
      <c r="G86" s="193">
        <v>0</v>
      </c>
      <c r="H86" s="195" t="s">
        <v>1494</v>
      </c>
      <c r="I86" s="197">
        <v>90000</v>
      </c>
      <c r="J86" s="193">
        <f t="shared" si="2"/>
        <v>0</v>
      </c>
      <c r="K86" s="196" t="s">
        <v>1495</v>
      </c>
    </row>
    <row r="87" spans="1:11" ht="20.399999999999999">
      <c r="A87" s="195">
        <v>4468</v>
      </c>
      <c r="B87" s="195" t="s">
        <v>1496</v>
      </c>
      <c r="C87" s="169" t="s">
        <v>1497</v>
      </c>
      <c r="D87" s="195" t="s">
        <v>1316</v>
      </c>
      <c r="E87" s="193">
        <v>0</v>
      </c>
      <c r="F87" s="193">
        <v>1000</v>
      </c>
      <c r="G87" s="193">
        <v>0</v>
      </c>
      <c r="H87" s="195" t="s">
        <v>1498</v>
      </c>
      <c r="I87" s="197">
        <v>1000</v>
      </c>
      <c r="J87" s="193">
        <f t="shared" si="2"/>
        <v>0</v>
      </c>
      <c r="K87" s="196" t="s">
        <v>1426</v>
      </c>
    </row>
    <row r="88" spans="1:11" ht="20.399999999999999">
      <c r="A88" s="195">
        <v>4467</v>
      </c>
      <c r="B88" s="195" t="s">
        <v>1496</v>
      </c>
      <c r="C88" s="169" t="s">
        <v>1499</v>
      </c>
      <c r="D88" s="195" t="s">
        <v>1316</v>
      </c>
      <c r="E88" s="193"/>
      <c r="F88" s="193">
        <v>1000</v>
      </c>
      <c r="G88" s="193">
        <v>0</v>
      </c>
      <c r="H88" s="195" t="s">
        <v>1500</v>
      </c>
      <c r="I88" s="197">
        <v>1000</v>
      </c>
      <c r="J88" s="193">
        <f t="shared" si="2"/>
        <v>0</v>
      </c>
      <c r="K88" s="196" t="s">
        <v>1501</v>
      </c>
    </row>
    <row r="89" spans="1:11" ht="30.6">
      <c r="A89" s="195">
        <v>4469</v>
      </c>
      <c r="B89" s="195" t="s">
        <v>1496</v>
      </c>
      <c r="C89" s="169" t="s">
        <v>1502</v>
      </c>
      <c r="D89" s="195" t="s">
        <v>1316</v>
      </c>
      <c r="E89" s="193">
        <v>0</v>
      </c>
      <c r="F89" s="193">
        <v>1000</v>
      </c>
      <c r="G89" s="193">
        <v>0</v>
      </c>
      <c r="H89" s="195" t="s">
        <v>1503</v>
      </c>
      <c r="I89" s="197">
        <v>1000</v>
      </c>
      <c r="J89" s="193">
        <f t="shared" si="2"/>
        <v>0</v>
      </c>
      <c r="K89" s="196" t="s">
        <v>1504</v>
      </c>
    </row>
    <row r="90" spans="1:11" ht="20.399999999999999">
      <c r="A90" s="195">
        <v>5017</v>
      </c>
      <c r="B90" s="195" t="s">
        <v>1505</v>
      </c>
      <c r="C90" s="169" t="s">
        <v>1506</v>
      </c>
      <c r="D90" s="195" t="s">
        <v>1316</v>
      </c>
      <c r="E90" s="193">
        <v>0</v>
      </c>
      <c r="F90" s="193">
        <v>1000</v>
      </c>
      <c r="G90" s="193">
        <v>0</v>
      </c>
      <c r="H90" s="195" t="s">
        <v>1507</v>
      </c>
      <c r="I90" s="197">
        <v>1000</v>
      </c>
      <c r="J90" s="193">
        <f t="shared" si="2"/>
        <v>0</v>
      </c>
      <c r="K90" s="196" t="s">
        <v>1508</v>
      </c>
    </row>
    <row r="91" spans="1:11" ht="30.6">
      <c r="A91" s="195">
        <v>5083</v>
      </c>
      <c r="B91" s="195" t="s">
        <v>1509</v>
      </c>
      <c r="C91" s="169" t="s">
        <v>1510</v>
      </c>
      <c r="D91" s="195" t="s">
        <v>1511</v>
      </c>
      <c r="E91" s="193">
        <v>0</v>
      </c>
      <c r="F91" s="193">
        <v>10000</v>
      </c>
      <c r="G91" s="193">
        <v>0</v>
      </c>
      <c r="H91" s="195" t="s">
        <v>1512</v>
      </c>
      <c r="I91" s="197">
        <v>10000</v>
      </c>
      <c r="J91" s="193">
        <f t="shared" si="2"/>
        <v>0</v>
      </c>
      <c r="K91" s="196" t="s">
        <v>1513</v>
      </c>
    </row>
    <row r="92" spans="1:11" ht="30.6">
      <c r="A92" s="195">
        <v>5192</v>
      </c>
      <c r="B92" s="195" t="s">
        <v>1514</v>
      </c>
      <c r="C92" s="169" t="s">
        <v>1510</v>
      </c>
      <c r="D92" s="195" t="s">
        <v>1511</v>
      </c>
      <c r="E92" s="193">
        <v>0</v>
      </c>
      <c r="F92" s="193">
        <v>10000</v>
      </c>
      <c r="G92" s="193">
        <v>0</v>
      </c>
      <c r="H92" s="195" t="s">
        <v>1515</v>
      </c>
      <c r="I92" s="197">
        <v>10000</v>
      </c>
      <c r="J92" s="193">
        <f t="shared" si="2"/>
        <v>0</v>
      </c>
      <c r="K92" s="196" t="s">
        <v>1513</v>
      </c>
    </row>
    <row r="93" spans="1:11" ht="30.6">
      <c r="A93" s="195">
        <v>5196</v>
      </c>
      <c r="B93" s="195" t="s">
        <v>1516</v>
      </c>
      <c r="C93" s="169" t="s">
        <v>1472</v>
      </c>
      <c r="D93" s="195" t="s">
        <v>1343</v>
      </c>
      <c r="E93" s="193">
        <v>0</v>
      </c>
      <c r="F93" s="193">
        <v>20000</v>
      </c>
      <c r="G93" s="193">
        <v>0</v>
      </c>
      <c r="H93" s="195" t="s">
        <v>1517</v>
      </c>
      <c r="I93" s="197">
        <v>20000</v>
      </c>
      <c r="J93" s="193">
        <f t="shared" si="2"/>
        <v>0</v>
      </c>
      <c r="K93" s="196" t="s">
        <v>1474</v>
      </c>
    </row>
    <row r="94" spans="1:11" ht="20.399999999999999">
      <c r="A94" s="195">
        <v>5230</v>
      </c>
      <c r="B94" s="195" t="s">
        <v>1518</v>
      </c>
      <c r="C94" s="169" t="s">
        <v>1465</v>
      </c>
      <c r="D94" s="195" t="s">
        <v>1466</v>
      </c>
      <c r="E94" s="193">
        <v>0</v>
      </c>
      <c r="F94" s="193">
        <v>10000</v>
      </c>
      <c r="G94" s="193">
        <v>0</v>
      </c>
      <c r="H94" s="195" t="s">
        <v>1519</v>
      </c>
      <c r="I94" s="197">
        <v>10000</v>
      </c>
      <c r="J94" s="193">
        <f t="shared" si="2"/>
        <v>0</v>
      </c>
      <c r="K94" s="196" t="s">
        <v>1487</v>
      </c>
    </row>
    <row r="95" spans="1:11" ht="20.399999999999999">
      <c r="A95" s="195">
        <v>5349</v>
      </c>
      <c r="B95" s="195" t="s">
        <v>1520</v>
      </c>
      <c r="C95" s="169" t="s">
        <v>1521</v>
      </c>
      <c r="D95" s="195" t="s">
        <v>1522</v>
      </c>
      <c r="E95" s="193">
        <v>0</v>
      </c>
      <c r="F95" s="193">
        <v>40000</v>
      </c>
      <c r="G95" s="193">
        <v>0</v>
      </c>
      <c r="H95" s="195" t="s">
        <v>1523</v>
      </c>
      <c r="I95" s="197">
        <v>40000</v>
      </c>
      <c r="J95" s="193">
        <f t="shared" si="2"/>
        <v>0</v>
      </c>
      <c r="K95" s="196" t="s">
        <v>1524</v>
      </c>
    </row>
    <row r="96" spans="1:11" ht="30.6">
      <c r="A96" s="195">
        <v>5501</v>
      </c>
      <c r="B96" s="195" t="s">
        <v>1525</v>
      </c>
      <c r="C96" s="169" t="s">
        <v>1526</v>
      </c>
      <c r="D96" s="195" t="s">
        <v>1406</v>
      </c>
      <c r="E96" s="193">
        <v>0</v>
      </c>
      <c r="F96" s="193">
        <v>3000</v>
      </c>
      <c r="G96" s="193">
        <v>0</v>
      </c>
      <c r="H96" s="195" t="s">
        <v>1527</v>
      </c>
      <c r="I96" s="197">
        <v>3000</v>
      </c>
      <c r="J96" s="193">
        <f t="shared" si="2"/>
        <v>0</v>
      </c>
      <c r="K96" s="196" t="s">
        <v>1298</v>
      </c>
    </row>
    <row r="97" spans="1:11" ht="30.6">
      <c r="A97" s="195">
        <v>5505</v>
      </c>
      <c r="B97" s="195" t="s">
        <v>1525</v>
      </c>
      <c r="C97" s="169" t="s">
        <v>1528</v>
      </c>
      <c r="D97" s="195" t="s">
        <v>1406</v>
      </c>
      <c r="E97" s="193">
        <v>0</v>
      </c>
      <c r="F97" s="193">
        <v>8000</v>
      </c>
      <c r="G97" s="193">
        <v>0</v>
      </c>
      <c r="H97" s="195" t="s">
        <v>1529</v>
      </c>
      <c r="I97" s="197">
        <v>8000</v>
      </c>
      <c r="J97" s="193">
        <f t="shared" si="2"/>
        <v>0</v>
      </c>
      <c r="K97" s="196" t="s">
        <v>1530</v>
      </c>
    </row>
    <row r="98" spans="1:11" ht="20.399999999999999">
      <c r="A98" s="195">
        <v>5507</v>
      </c>
      <c r="B98" s="195" t="s">
        <v>1525</v>
      </c>
      <c r="C98" s="169" t="s">
        <v>1465</v>
      </c>
      <c r="D98" s="195" t="s">
        <v>1406</v>
      </c>
      <c r="E98" s="193">
        <v>0</v>
      </c>
      <c r="F98" s="193">
        <v>8000</v>
      </c>
      <c r="G98" s="193">
        <v>0</v>
      </c>
      <c r="H98" s="195" t="s">
        <v>1531</v>
      </c>
      <c r="I98" s="197">
        <v>8000</v>
      </c>
      <c r="J98" s="193">
        <f t="shared" si="2"/>
        <v>0</v>
      </c>
      <c r="K98" s="196" t="s">
        <v>1530</v>
      </c>
    </row>
    <row r="99" spans="1:11" ht="20.399999999999999">
      <c r="A99" s="195">
        <v>5499</v>
      </c>
      <c r="B99" s="195" t="s">
        <v>1525</v>
      </c>
      <c r="C99" s="169" t="s">
        <v>1532</v>
      </c>
      <c r="D99" s="195" t="s">
        <v>1406</v>
      </c>
      <c r="E99" s="193">
        <v>0</v>
      </c>
      <c r="F99" s="193">
        <v>1000</v>
      </c>
      <c r="G99" s="193">
        <v>0</v>
      </c>
      <c r="H99" s="195" t="s">
        <v>1533</v>
      </c>
      <c r="I99" s="197">
        <v>1000</v>
      </c>
      <c r="J99" s="193">
        <f t="shared" si="2"/>
        <v>0</v>
      </c>
      <c r="K99" s="196" t="s">
        <v>1534</v>
      </c>
    </row>
    <row r="100" spans="1:11" ht="30.6">
      <c r="A100" s="195">
        <v>5500</v>
      </c>
      <c r="B100" s="195" t="s">
        <v>1525</v>
      </c>
      <c r="C100" s="169" t="s">
        <v>1535</v>
      </c>
      <c r="D100" s="195" t="s">
        <v>1406</v>
      </c>
      <c r="E100" s="193">
        <v>0</v>
      </c>
      <c r="F100" s="193">
        <v>7000</v>
      </c>
      <c r="G100" s="193">
        <v>0</v>
      </c>
      <c r="H100" s="195" t="s">
        <v>1536</v>
      </c>
      <c r="I100" s="197">
        <v>7000</v>
      </c>
      <c r="J100" s="193">
        <f t="shared" si="2"/>
        <v>0</v>
      </c>
      <c r="K100" s="196" t="s">
        <v>1537</v>
      </c>
    </row>
    <row r="101" spans="1:11" ht="20.399999999999999">
      <c r="A101" s="195">
        <v>5543</v>
      </c>
      <c r="B101" s="195" t="s">
        <v>1538</v>
      </c>
      <c r="C101" s="169" t="s">
        <v>1539</v>
      </c>
      <c r="D101" s="195" t="s">
        <v>1406</v>
      </c>
      <c r="E101" s="193">
        <v>0</v>
      </c>
      <c r="F101" s="193">
        <v>20000</v>
      </c>
      <c r="G101" s="193">
        <v>0</v>
      </c>
      <c r="H101" s="195" t="s">
        <v>1540</v>
      </c>
      <c r="I101" s="197">
        <v>20000</v>
      </c>
      <c r="J101" s="193">
        <f t="shared" si="2"/>
        <v>0</v>
      </c>
      <c r="K101" s="196" t="s">
        <v>1541</v>
      </c>
    </row>
    <row r="102" spans="1:11" ht="30.6">
      <c r="A102" s="195">
        <v>5637</v>
      </c>
      <c r="B102" s="195" t="s">
        <v>1542</v>
      </c>
      <c r="C102" s="169" t="s">
        <v>1543</v>
      </c>
      <c r="D102" s="195" t="s">
        <v>1433</v>
      </c>
      <c r="E102" s="193">
        <v>0</v>
      </c>
      <c r="F102" s="193">
        <v>770</v>
      </c>
      <c r="G102" s="193">
        <v>0</v>
      </c>
      <c r="H102" s="195" t="s">
        <v>1544</v>
      </c>
      <c r="I102" s="197">
        <v>770</v>
      </c>
      <c r="J102" s="193">
        <f t="shared" si="2"/>
        <v>0</v>
      </c>
      <c r="K102" s="196" t="s">
        <v>1395</v>
      </c>
    </row>
    <row r="103" spans="1:11" ht="20.399999999999999">
      <c r="A103" s="195">
        <v>5719</v>
      </c>
      <c r="B103" s="195" t="s">
        <v>1545</v>
      </c>
      <c r="C103" s="169" t="s">
        <v>1394</v>
      </c>
      <c r="D103" s="195" t="s">
        <v>1433</v>
      </c>
      <c r="E103" s="193">
        <v>0</v>
      </c>
      <c r="F103" s="193">
        <v>1000</v>
      </c>
      <c r="G103" s="193">
        <v>0</v>
      </c>
      <c r="H103" s="195" t="s">
        <v>1546</v>
      </c>
      <c r="I103" s="197">
        <v>1000</v>
      </c>
      <c r="J103" s="193">
        <f t="shared" si="2"/>
        <v>0</v>
      </c>
      <c r="K103" s="196" t="s">
        <v>1395</v>
      </c>
    </row>
    <row r="104" spans="1:11" ht="20.399999999999999">
      <c r="A104" s="195">
        <v>5924</v>
      </c>
      <c r="B104" s="195" t="s">
        <v>1547</v>
      </c>
      <c r="C104" s="169" t="s">
        <v>1548</v>
      </c>
      <c r="D104" s="195" t="s">
        <v>1433</v>
      </c>
      <c r="E104" s="193">
        <v>0</v>
      </c>
      <c r="F104" s="193">
        <v>600</v>
      </c>
      <c r="G104" s="193">
        <v>0</v>
      </c>
      <c r="H104" s="195" t="s">
        <v>1549</v>
      </c>
      <c r="I104" s="197">
        <v>600</v>
      </c>
      <c r="J104" s="193">
        <f t="shared" si="2"/>
        <v>0</v>
      </c>
      <c r="K104" s="196" t="s">
        <v>1550</v>
      </c>
    </row>
    <row r="105" spans="1:11" ht="30.6">
      <c r="A105" s="195">
        <v>5922</v>
      </c>
      <c r="B105" s="195" t="s">
        <v>1547</v>
      </c>
      <c r="C105" s="169" t="s">
        <v>1551</v>
      </c>
      <c r="D105" s="195" t="s">
        <v>1552</v>
      </c>
      <c r="E105" s="193">
        <v>0</v>
      </c>
      <c r="F105" s="193">
        <v>10000</v>
      </c>
      <c r="G105" s="193">
        <v>0</v>
      </c>
      <c r="H105" s="195" t="s">
        <v>1553</v>
      </c>
      <c r="I105" s="197">
        <v>10000</v>
      </c>
      <c r="J105" s="193">
        <f t="shared" si="2"/>
        <v>0</v>
      </c>
      <c r="K105" s="196" t="s">
        <v>1478</v>
      </c>
    </row>
    <row r="106" spans="1:11" ht="20.399999999999999">
      <c r="A106" s="195">
        <v>5925</v>
      </c>
      <c r="B106" s="195" t="s">
        <v>1547</v>
      </c>
      <c r="C106" s="169" t="s">
        <v>1465</v>
      </c>
      <c r="D106" s="195" t="s">
        <v>1433</v>
      </c>
      <c r="E106" s="193">
        <v>0</v>
      </c>
      <c r="F106" s="193">
        <v>800</v>
      </c>
      <c r="G106" s="193">
        <v>0</v>
      </c>
      <c r="H106" s="195" t="s">
        <v>1554</v>
      </c>
      <c r="I106" s="197">
        <v>800</v>
      </c>
      <c r="J106" s="193">
        <f t="shared" si="2"/>
        <v>0</v>
      </c>
      <c r="K106" s="196" t="s">
        <v>1487</v>
      </c>
    </row>
    <row r="107" spans="1:11" ht="20.399999999999999">
      <c r="A107" s="195">
        <v>5955</v>
      </c>
      <c r="B107" s="195" t="s">
        <v>1555</v>
      </c>
      <c r="C107" s="169" t="s">
        <v>1268</v>
      </c>
      <c r="D107" s="195" t="s">
        <v>1433</v>
      </c>
      <c r="E107" s="193"/>
      <c r="F107" s="193">
        <v>6000</v>
      </c>
      <c r="G107" s="193">
        <v>0</v>
      </c>
      <c r="H107" s="195" t="s">
        <v>1556</v>
      </c>
      <c r="I107" s="197">
        <v>6000</v>
      </c>
      <c r="J107" s="193">
        <f t="shared" si="2"/>
        <v>0</v>
      </c>
      <c r="K107" s="196" t="s">
        <v>1271</v>
      </c>
    </row>
    <row r="108" spans="1:11" ht="20.399999999999999">
      <c r="A108" s="195">
        <v>6112</v>
      </c>
      <c r="B108" s="195" t="s">
        <v>1557</v>
      </c>
      <c r="C108" s="169" t="s">
        <v>1558</v>
      </c>
      <c r="D108" s="195" t="s">
        <v>1559</v>
      </c>
      <c r="E108" s="193">
        <v>0</v>
      </c>
      <c r="F108" s="193">
        <v>30000</v>
      </c>
      <c r="G108" s="193">
        <v>0</v>
      </c>
      <c r="H108" s="195" t="s">
        <v>1560</v>
      </c>
      <c r="I108" s="197">
        <v>30000</v>
      </c>
      <c r="J108" s="193">
        <f t="shared" si="2"/>
        <v>0</v>
      </c>
      <c r="K108" s="196" t="s">
        <v>1298</v>
      </c>
    </row>
    <row r="109" spans="1:11" ht="30.6">
      <c r="A109" s="195">
        <v>6169</v>
      </c>
      <c r="B109" s="195" t="s">
        <v>826</v>
      </c>
      <c r="C109" s="169" t="s">
        <v>1561</v>
      </c>
      <c r="D109" s="195" t="s">
        <v>1562</v>
      </c>
      <c r="E109" s="193">
        <v>0</v>
      </c>
      <c r="F109" s="193">
        <v>2700</v>
      </c>
      <c r="G109" s="193">
        <v>0</v>
      </c>
      <c r="H109" s="195" t="s">
        <v>1563</v>
      </c>
      <c r="I109" s="197">
        <v>2700</v>
      </c>
      <c r="J109" s="193">
        <f t="shared" si="2"/>
        <v>0</v>
      </c>
      <c r="K109" s="196" t="s">
        <v>1564</v>
      </c>
    </row>
    <row r="110" spans="1:11" ht="20.399999999999999">
      <c r="A110" s="195">
        <v>6198</v>
      </c>
      <c r="B110" s="195" t="s">
        <v>1565</v>
      </c>
      <c r="C110" s="169" t="s">
        <v>1465</v>
      </c>
      <c r="D110" s="195" t="s">
        <v>1433</v>
      </c>
      <c r="E110" s="193">
        <v>0</v>
      </c>
      <c r="F110" s="193">
        <v>1000</v>
      </c>
      <c r="G110" s="193">
        <v>0</v>
      </c>
      <c r="H110" s="195" t="s">
        <v>1566</v>
      </c>
      <c r="I110" s="197">
        <v>1000</v>
      </c>
      <c r="J110" s="193">
        <f t="shared" si="2"/>
        <v>0</v>
      </c>
      <c r="K110" s="196" t="s">
        <v>1567</v>
      </c>
    </row>
    <row r="111" spans="1:11" ht="30.6">
      <c r="A111" s="195">
        <v>6226</v>
      </c>
      <c r="B111" s="195" t="s">
        <v>1568</v>
      </c>
      <c r="C111" s="169" t="s">
        <v>1561</v>
      </c>
      <c r="D111" s="195" t="s">
        <v>1569</v>
      </c>
      <c r="E111" s="193">
        <v>0</v>
      </c>
      <c r="F111" s="193">
        <v>28500</v>
      </c>
      <c r="G111" s="193">
        <v>0</v>
      </c>
      <c r="H111" s="195" t="s">
        <v>1570</v>
      </c>
      <c r="I111" s="197">
        <v>28500</v>
      </c>
      <c r="J111" s="193">
        <f t="shared" si="2"/>
        <v>0</v>
      </c>
      <c r="K111" s="196" t="s">
        <v>1564</v>
      </c>
    </row>
    <row r="112" spans="1:11" ht="20.399999999999999">
      <c r="A112" s="195">
        <v>6299</v>
      </c>
      <c r="B112" s="195" t="s">
        <v>1571</v>
      </c>
      <c r="C112" s="169" t="s">
        <v>1558</v>
      </c>
      <c r="D112" s="195" t="s">
        <v>1572</v>
      </c>
      <c r="E112" s="193">
        <v>0</v>
      </c>
      <c r="F112" s="193">
        <v>50000</v>
      </c>
      <c r="G112" s="193">
        <v>0</v>
      </c>
      <c r="H112" s="195" t="s">
        <v>1573</v>
      </c>
      <c r="I112" s="197">
        <v>50000</v>
      </c>
      <c r="J112" s="193">
        <f t="shared" si="2"/>
        <v>0</v>
      </c>
      <c r="K112" s="196" t="s">
        <v>1298</v>
      </c>
    </row>
    <row r="113" spans="1:11" ht="20.399999999999999">
      <c r="A113" s="195">
        <v>5991</v>
      </c>
      <c r="B113" s="195" t="s">
        <v>1571</v>
      </c>
      <c r="C113" s="169" t="s">
        <v>1574</v>
      </c>
      <c r="D113" s="195" t="s">
        <v>1575</v>
      </c>
      <c r="E113" s="193">
        <v>0</v>
      </c>
      <c r="F113" s="193">
        <v>35000</v>
      </c>
      <c r="G113" s="193">
        <v>0</v>
      </c>
      <c r="H113" s="195" t="s">
        <v>1576</v>
      </c>
      <c r="I113" s="197">
        <v>35000</v>
      </c>
      <c r="J113" s="193">
        <f t="shared" si="2"/>
        <v>0</v>
      </c>
      <c r="K113" s="196" t="s">
        <v>1577</v>
      </c>
    </row>
    <row r="114" spans="1:11" ht="20.399999999999999">
      <c r="A114" s="195">
        <v>6316</v>
      </c>
      <c r="B114" s="195" t="s">
        <v>1578</v>
      </c>
      <c r="C114" s="169" t="s">
        <v>1579</v>
      </c>
      <c r="D114" s="195" t="s">
        <v>1580</v>
      </c>
      <c r="E114" s="193">
        <v>0</v>
      </c>
      <c r="F114" s="193">
        <v>6000</v>
      </c>
      <c r="G114" s="193">
        <v>0</v>
      </c>
      <c r="H114" s="195" t="s">
        <v>1581</v>
      </c>
      <c r="I114" s="197">
        <v>6000</v>
      </c>
      <c r="J114" s="193">
        <f t="shared" si="2"/>
        <v>0</v>
      </c>
      <c r="K114" s="196" t="s">
        <v>1582</v>
      </c>
    </row>
    <row r="115" spans="1:11" ht="20.399999999999999">
      <c r="A115" s="195">
        <v>6350</v>
      </c>
      <c r="B115" s="195" t="s">
        <v>1583</v>
      </c>
      <c r="C115" s="169" t="s">
        <v>1465</v>
      </c>
      <c r="D115" s="195" t="s">
        <v>1552</v>
      </c>
      <c r="E115" s="193">
        <v>0</v>
      </c>
      <c r="F115" s="193">
        <v>4000</v>
      </c>
      <c r="G115" s="193">
        <v>0</v>
      </c>
      <c r="H115" s="195" t="s">
        <v>1584</v>
      </c>
      <c r="I115" s="197">
        <v>4000</v>
      </c>
      <c r="J115" s="193">
        <f t="shared" si="2"/>
        <v>0</v>
      </c>
      <c r="K115" s="196" t="s">
        <v>1487</v>
      </c>
    </row>
    <row r="116" spans="1:11" ht="20.399999999999999">
      <c r="A116" s="195">
        <v>6411</v>
      </c>
      <c r="B116" s="195" t="s">
        <v>1585</v>
      </c>
      <c r="C116" s="169" t="s">
        <v>1586</v>
      </c>
      <c r="D116" s="195" t="s">
        <v>1316</v>
      </c>
      <c r="E116" s="193">
        <v>0</v>
      </c>
      <c r="F116" s="193">
        <v>1000</v>
      </c>
      <c r="G116" s="193">
        <v>0</v>
      </c>
      <c r="H116" s="195" t="s">
        <v>1587</v>
      </c>
      <c r="I116" s="197">
        <v>1000</v>
      </c>
      <c r="J116" s="193">
        <f t="shared" si="2"/>
        <v>0</v>
      </c>
      <c r="K116" s="196" t="s">
        <v>1588</v>
      </c>
    </row>
    <row r="117" spans="1:11" ht="20.399999999999999">
      <c r="A117" s="195">
        <v>6472</v>
      </c>
      <c r="B117" s="195" t="s">
        <v>1589</v>
      </c>
      <c r="C117" s="169" t="s">
        <v>1590</v>
      </c>
      <c r="D117" s="195" t="s">
        <v>1591</v>
      </c>
      <c r="E117" s="193">
        <v>0</v>
      </c>
      <c r="F117" s="193">
        <v>85000</v>
      </c>
      <c r="G117" s="193">
        <v>0</v>
      </c>
      <c r="H117" s="195" t="s">
        <v>1592</v>
      </c>
      <c r="I117" s="197">
        <v>85000</v>
      </c>
      <c r="J117" s="193">
        <f t="shared" si="2"/>
        <v>0</v>
      </c>
      <c r="K117" s="196" t="s">
        <v>1593</v>
      </c>
    </row>
    <row r="118" spans="1:11" ht="30.6">
      <c r="A118" s="195">
        <v>6473</v>
      </c>
      <c r="B118" s="195" t="s">
        <v>1589</v>
      </c>
      <c r="C118" s="169" t="s">
        <v>1561</v>
      </c>
      <c r="D118" s="195" t="s">
        <v>1594</v>
      </c>
      <c r="E118" s="193">
        <v>0</v>
      </c>
      <c r="F118" s="193">
        <v>2000</v>
      </c>
      <c r="G118" s="193">
        <v>0</v>
      </c>
      <c r="H118" s="195" t="s">
        <v>1595</v>
      </c>
      <c r="I118" s="197">
        <v>2000</v>
      </c>
      <c r="J118" s="193">
        <f t="shared" si="2"/>
        <v>0</v>
      </c>
      <c r="K118" s="196" t="s">
        <v>1564</v>
      </c>
    </row>
    <row r="119" spans="1:11" ht="20.399999999999999">
      <c r="A119" s="195">
        <v>6571</v>
      </c>
      <c r="B119" s="195" t="s">
        <v>1596</v>
      </c>
      <c r="C119" s="169" t="s">
        <v>1597</v>
      </c>
      <c r="D119" s="195" t="s">
        <v>1424</v>
      </c>
      <c r="E119" s="193">
        <v>0</v>
      </c>
      <c r="F119" s="193">
        <v>19900</v>
      </c>
      <c r="G119" s="193">
        <v>0</v>
      </c>
      <c r="H119" s="195" t="s">
        <v>1598</v>
      </c>
      <c r="I119" s="197">
        <v>19900</v>
      </c>
      <c r="J119" s="193">
        <f t="shared" si="2"/>
        <v>0</v>
      </c>
      <c r="K119" s="196" t="s">
        <v>1599</v>
      </c>
    </row>
    <row r="120" spans="1:11" ht="20.399999999999999">
      <c r="A120" s="195">
        <v>6568</v>
      </c>
      <c r="B120" s="195" t="s">
        <v>1596</v>
      </c>
      <c r="C120" s="169" t="s">
        <v>1600</v>
      </c>
      <c r="D120" s="195" t="s">
        <v>1466</v>
      </c>
      <c r="E120" s="193">
        <v>0</v>
      </c>
      <c r="F120" s="193">
        <v>5000</v>
      </c>
      <c r="G120" s="193">
        <v>0</v>
      </c>
      <c r="H120" s="195" t="s">
        <v>1601</v>
      </c>
      <c r="I120" s="197">
        <v>5000</v>
      </c>
      <c r="J120" s="193">
        <f t="shared" si="2"/>
        <v>0</v>
      </c>
      <c r="K120" s="196" t="s">
        <v>1508</v>
      </c>
    </row>
    <row r="121" spans="1:11" ht="20.399999999999999">
      <c r="A121" s="195">
        <v>6681</v>
      </c>
      <c r="B121" s="195" t="s">
        <v>832</v>
      </c>
      <c r="C121" s="169" t="s">
        <v>1602</v>
      </c>
      <c r="D121" s="195" t="s">
        <v>1603</v>
      </c>
      <c r="E121" s="193">
        <v>0</v>
      </c>
      <c r="F121" s="193">
        <v>30000</v>
      </c>
      <c r="G121" s="193">
        <v>0</v>
      </c>
      <c r="H121" s="195" t="s">
        <v>1604</v>
      </c>
      <c r="I121" s="197">
        <v>30000</v>
      </c>
      <c r="J121" s="193">
        <f t="shared" si="2"/>
        <v>0</v>
      </c>
      <c r="K121" s="196" t="s">
        <v>1577</v>
      </c>
    </row>
    <row r="122" spans="1:11" ht="20.399999999999999">
      <c r="A122" s="195">
        <v>6645</v>
      </c>
      <c r="B122" s="195" t="s">
        <v>832</v>
      </c>
      <c r="C122" s="169" t="s">
        <v>1605</v>
      </c>
      <c r="D122" s="195" t="s">
        <v>1424</v>
      </c>
      <c r="E122" s="193">
        <v>0</v>
      </c>
      <c r="F122" s="193">
        <v>4500</v>
      </c>
      <c r="G122" s="193">
        <v>0</v>
      </c>
      <c r="H122" s="195" t="s">
        <v>1606</v>
      </c>
      <c r="I122" s="197">
        <v>4500</v>
      </c>
      <c r="J122" s="193">
        <f t="shared" si="2"/>
        <v>0</v>
      </c>
      <c r="K122" s="196" t="s">
        <v>1607</v>
      </c>
    </row>
    <row r="123" spans="1:11" ht="20.399999999999999">
      <c r="A123" s="195">
        <v>6664</v>
      </c>
      <c r="B123" s="195" t="s">
        <v>832</v>
      </c>
      <c r="C123" s="169" t="s">
        <v>1489</v>
      </c>
      <c r="D123" s="195" t="s">
        <v>1608</v>
      </c>
      <c r="E123" s="193">
        <v>0</v>
      </c>
      <c r="F123" s="193">
        <v>10000</v>
      </c>
      <c r="G123" s="193">
        <v>0</v>
      </c>
      <c r="H123" s="195" t="s">
        <v>1491</v>
      </c>
      <c r="I123" s="197">
        <v>10000</v>
      </c>
      <c r="J123" s="193">
        <f t="shared" si="2"/>
        <v>0</v>
      </c>
      <c r="K123" s="196" t="s">
        <v>1609</v>
      </c>
    </row>
    <row r="124" spans="1:11" ht="20.399999999999999">
      <c r="A124" s="195">
        <v>68</v>
      </c>
      <c r="B124" s="195" t="s">
        <v>1610</v>
      </c>
      <c r="C124" s="169" t="s">
        <v>1611</v>
      </c>
      <c r="D124" s="195" t="s">
        <v>1612</v>
      </c>
      <c r="E124" s="193">
        <v>0</v>
      </c>
      <c r="F124" s="193">
        <v>0</v>
      </c>
      <c r="G124" s="198">
        <v>5000</v>
      </c>
      <c r="H124" s="169"/>
      <c r="I124" s="194">
        <v>0</v>
      </c>
      <c r="J124" s="193">
        <f t="shared" si="2"/>
        <v>5000</v>
      </c>
      <c r="K124" s="196" t="s">
        <v>1613</v>
      </c>
    </row>
    <row r="125" spans="1:11" ht="30.6">
      <c r="A125" s="195">
        <v>70</v>
      </c>
      <c r="B125" s="195" t="s">
        <v>1610</v>
      </c>
      <c r="C125" s="169" t="s">
        <v>1614</v>
      </c>
      <c r="D125" s="195" t="s">
        <v>1615</v>
      </c>
      <c r="E125" s="193">
        <v>0</v>
      </c>
      <c r="F125" s="193">
        <v>0</v>
      </c>
      <c r="G125" s="198">
        <v>12000</v>
      </c>
      <c r="H125" s="169"/>
      <c r="I125" s="194">
        <v>0</v>
      </c>
      <c r="J125" s="193">
        <f t="shared" si="2"/>
        <v>12000</v>
      </c>
      <c r="K125" s="196" t="s">
        <v>1616</v>
      </c>
    </row>
    <row r="126" spans="1:11" ht="30.6">
      <c r="A126" s="195">
        <v>71</v>
      </c>
      <c r="B126" s="195" t="s">
        <v>1610</v>
      </c>
      <c r="C126" s="169" t="s">
        <v>1617</v>
      </c>
      <c r="D126" s="195" t="s">
        <v>1615</v>
      </c>
      <c r="E126" s="193">
        <v>0</v>
      </c>
      <c r="F126" s="193">
        <v>0</v>
      </c>
      <c r="G126" s="198">
        <v>5000</v>
      </c>
      <c r="H126" s="169"/>
      <c r="I126" s="194">
        <v>0</v>
      </c>
      <c r="J126" s="193">
        <f t="shared" si="2"/>
        <v>5000</v>
      </c>
      <c r="K126" s="196" t="s">
        <v>1618</v>
      </c>
    </row>
    <row r="127" spans="1:11" ht="30.6">
      <c r="A127" s="195">
        <v>73</v>
      </c>
      <c r="B127" s="195" t="s">
        <v>1610</v>
      </c>
      <c r="C127" s="169" t="s">
        <v>1619</v>
      </c>
      <c r="D127" s="195" t="s">
        <v>1615</v>
      </c>
      <c r="E127" s="193">
        <v>0</v>
      </c>
      <c r="F127" s="193">
        <v>0</v>
      </c>
      <c r="G127" s="198">
        <v>5000</v>
      </c>
      <c r="H127" s="169"/>
      <c r="I127" s="194">
        <v>0</v>
      </c>
      <c r="J127" s="193">
        <f t="shared" si="2"/>
        <v>5000</v>
      </c>
      <c r="K127" s="196" t="s">
        <v>1618</v>
      </c>
    </row>
    <row r="128" spans="1:11" ht="30.6">
      <c r="A128" s="195">
        <v>67</v>
      </c>
      <c r="B128" s="195" t="s">
        <v>1610</v>
      </c>
      <c r="C128" s="169" t="s">
        <v>1620</v>
      </c>
      <c r="D128" s="195" t="s">
        <v>1612</v>
      </c>
      <c r="E128" s="193">
        <v>0</v>
      </c>
      <c r="F128" s="193">
        <v>0</v>
      </c>
      <c r="G128" s="198">
        <v>12000</v>
      </c>
      <c r="H128" s="169"/>
      <c r="I128" s="194">
        <v>0</v>
      </c>
      <c r="J128" s="193">
        <f t="shared" si="2"/>
        <v>12000</v>
      </c>
      <c r="K128" s="196" t="s">
        <v>1621</v>
      </c>
    </row>
    <row r="129" spans="1:11" ht="20.399999999999999">
      <c r="A129" s="195">
        <v>72</v>
      </c>
      <c r="B129" s="195" t="s">
        <v>1610</v>
      </c>
      <c r="C129" s="169" t="s">
        <v>1622</v>
      </c>
      <c r="D129" s="195" t="s">
        <v>1615</v>
      </c>
      <c r="E129" s="193">
        <v>0</v>
      </c>
      <c r="F129" s="193">
        <v>0</v>
      </c>
      <c r="G129" s="198">
        <v>10000</v>
      </c>
      <c r="H129" s="169"/>
      <c r="I129" s="194">
        <v>0</v>
      </c>
      <c r="J129" s="193">
        <f t="shared" si="2"/>
        <v>10000</v>
      </c>
      <c r="K129" s="196" t="s">
        <v>1623</v>
      </c>
    </row>
    <row r="130" spans="1:11" ht="20.399999999999999">
      <c r="A130" s="195">
        <v>66</v>
      </c>
      <c r="B130" s="195" t="s">
        <v>1610</v>
      </c>
      <c r="C130" s="169" t="s">
        <v>1624</v>
      </c>
      <c r="D130" s="195" t="s">
        <v>1292</v>
      </c>
      <c r="E130" s="193">
        <v>0</v>
      </c>
      <c r="F130" s="193">
        <v>0</v>
      </c>
      <c r="G130" s="198">
        <v>11000</v>
      </c>
      <c r="H130" s="169"/>
      <c r="I130" s="194">
        <v>0</v>
      </c>
      <c r="J130" s="193">
        <f t="shared" si="2"/>
        <v>11000</v>
      </c>
      <c r="K130" s="196" t="s">
        <v>1625</v>
      </c>
    </row>
    <row r="131" spans="1:11" ht="20.399999999999999">
      <c r="A131" s="195">
        <v>69</v>
      </c>
      <c r="B131" s="195" t="s">
        <v>1610</v>
      </c>
      <c r="C131" s="169" t="s">
        <v>1626</v>
      </c>
      <c r="D131" s="195" t="s">
        <v>1612</v>
      </c>
      <c r="E131" s="193">
        <v>0</v>
      </c>
      <c r="F131" s="193">
        <v>0</v>
      </c>
      <c r="G131" s="198">
        <v>5000</v>
      </c>
      <c r="H131" s="169" t="s">
        <v>1627</v>
      </c>
      <c r="I131" s="194">
        <v>5000</v>
      </c>
      <c r="J131" s="193">
        <f t="shared" si="2"/>
        <v>0</v>
      </c>
      <c r="K131" s="196" t="s">
        <v>1628</v>
      </c>
    </row>
    <row r="132" spans="1:11" ht="20.399999999999999">
      <c r="A132" s="195">
        <v>74</v>
      </c>
      <c r="B132" s="195" t="s">
        <v>1610</v>
      </c>
      <c r="C132" s="169" t="s">
        <v>1452</v>
      </c>
      <c r="D132" s="195" t="s">
        <v>1612</v>
      </c>
      <c r="E132" s="193">
        <v>0</v>
      </c>
      <c r="F132" s="193">
        <v>0</v>
      </c>
      <c r="G132" s="198">
        <v>15000</v>
      </c>
      <c r="H132" s="169"/>
      <c r="I132" s="194">
        <v>0</v>
      </c>
      <c r="J132" s="193">
        <v>15000</v>
      </c>
      <c r="K132" s="196" t="s">
        <v>1454</v>
      </c>
    </row>
    <row r="133" spans="1:11" ht="20.399999999999999">
      <c r="A133" s="195">
        <v>99</v>
      </c>
      <c r="B133" s="195" t="s">
        <v>1629</v>
      </c>
      <c r="C133" s="169" t="s">
        <v>1630</v>
      </c>
      <c r="D133" s="195" t="s">
        <v>1490</v>
      </c>
      <c r="E133" s="193">
        <v>0</v>
      </c>
      <c r="F133" s="193">
        <v>0</v>
      </c>
      <c r="G133" s="198">
        <v>75000</v>
      </c>
      <c r="H133" s="169"/>
      <c r="I133" s="194">
        <v>0</v>
      </c>
      <c r="J133" s="193">
        <f t="shared" si="2"/>
        <v>75000</v>
      </c>
      <c r="K133" s="196" t="s">
        <v>1631</v>
      </c>
    </row>
    <row r="134" spans="1:11" ht="30.6">
      <c r="A134" s="195">
        <v>219</v>
      </c>
      <c r="B134" s="195" t="s">
        <v>1632</v>
      </c>
      <c r="C134" s="169" t="s">
        <v>1633</v>
      </c>
      <c r="D134" s="195" t="s">
        <v>1292</v>
      </c>
      <c r="E134" s="193">
        <v>0</v>
      </c>
      <c r="F134" s="193">
        <v>0</v>
      </c>
      <c r="G134" s="198">
        <v>5000</v>
      </c>
      <c r="H134" s="169"/>
      <c r="I134" s="194">
        <v>0</v>
      </c>
      <c r="J134" s="193">
        <f t="shared" si="2"/>
        <v>5000</v>
      </c>
      <c r="K134" s="196" t="s">
        <v>1634</v>
      </c>
    </row>
    <row r="135" spans="1:11" ht="30.6">
      <c r="A135" s="195">
        <v>223</v>
      </c>
      <c r="B135" s="195" t="s">
        <v>1632</v>
      </c>
      <c r="C135" s="169" t="s">
        <v>1635</v>
      </c>
      <c r="D135" s="195" t="s">
        <v>1292</v>
      </c>
      <c r="E135" s="193">
        <v>0</v>
      </c>
      <c r="F135" s="193">
        <v>0</v>
      </c>
      <c r="G135" s="198">
        <v>5000</v>
      </c>
      <c r="H135" s="169"/>
      <c r="I135" s="194">
        <v>0</v>
      </c>
      <c r="J135" s="193">
        <f t="shared" ref="J135:J198" si="3">E135+F135+G135-I135</f>
        <v>5000</v>
      </c>
      <c r="K135" s="196" t="s">
        <v>1636</v>
      </c>
    </row>
    <row r="136" spans="1:11" ht="20.399999999999999">
      <c r="A136" s="195">
        <v>220</v>
      </c>
      <c r="B136" s="195" t="s">
        <v>1632</v>
      </c>
      <c r="C136" s="169" t="s">
        <v>1611</v>
      </c>
      <c r="D136" s="195" t="s">
        <v>1637</v>
      </c>
      <c r="E136" s="193">
        <v>0</v>
      </c>
      <c r="F136" s="193">
        <v>0</v>
      </c>
      <c r="G136" s="193">
        <v>7000</v>
      </c>
      <c r="H136" s="169"/>
      <c r="I136" s="194">
        <v>0</v>
      </c>
      <c r="J136" s="193">
        <f t="shared" si="3"/>
        <v>7000</v>
      </c>
      <c r="K136" s="196" t="s">
        <v>1613</v>
      </c>
    </row>
    <row r="137" spans="1:11" ht="30.6">
      <c r="A137" s="195">
        <v>222</v>
      </c>
      <c r="B137" s="195" t="s">
        <v>1632</v>
      </c>
      <c r="C137" s="169" t="s">
        <v>1638</v>
      </c>
      <c r="D137" s="195" t="s">
        <v>1637</v>
      </c>
      <c r="E137" s="193">
        <v>0</v>
      </c>
      <c r="F137" s="193">
        <v>0</v>
      </c>
      <c r="G137" s="193">
        <v>5000</v>
      </c>
      <c r="H137" s="169"/>
      <c r="I137" s="194">
        <v>0</v>
      </c>
      <c r="J137" s="193">
        <f t="shared" si="3"/>
        <v>5000</v>
      </c>
      <c r="K137" s="196" t="s">
        <v>1639</v>
      </c>
    </row>
    <row r="138" spans="1:11" ht="20.399999999999999">
      <c r="A138" s="195">
        <v>226</v>
      </c>
      <c r="B138" s="195" t="s">
        <v>1632</v>
      </c>
      <c r="C138" s="169" t="s">
        <v>1640</v>
      </c>
      <c r="D138" s="195" t="s">
        <v>1637</v>
      </c>
      <c r="E138" s="193">
        <v>0</v>
      </c>
      <c r="F138" s="193">
        <v>0</v>
      </c>
      <c r="G138" s="193">
        <v>4000</v>
      </c>
      <c r="H138" s="169"/>
      <c r="I138" s="194">
        <v>0</v>
      </c>
      <c r="J138" s="193">
        <f t="shared" si="3"/>
        <v>4000</v>
      </c>
      <c r="K138" s="196" t="s">
        <v>1641</v>
      </c>
    </row>
    <row r="139" spans="1:11" ht="20.399999999999999">
      <c r="A139" s="195">
        <v>225</v>
      </c>
      <c r="B139" s="195" t="s">
        <v>1632</v>
      </c>
      <c r="C139" s="169" t="s">
        <v>1642</v>
      </c>
      <c r="D139" s="195" t="s">
        <v>1637</v>
      </c>
      <c r="E139" s="193">
        <v>0</v>
      </c>
      <c r="F139" s="193">
        <v>0</v>
      </c>
      <c r="G139" s="193">
        <v>6000</v>
      </c>
      <c r="H139" s="169"/>
      <c r="I139" s="194">
        <v>0</v>
      </c>
      <c r="J139" s="193">
        <f t="shared" si="3"/>
        <v>6000</v>
      </c>
      <c r="K139" s="196" t="s">
        <v>1643</v>
      </c>
    </row>
    <row r="140" spans="1:11" ht="30.6">
      <c r="A140" s="195">
        <v>221</v>
      </c>
      <c r="B140" s="195" t="s">
        <v>1632</v>
      </c>
      <c r="C140" s="169" t="s">
        <v>1644</v>
      </c>
      <c r="D140" s="195" t="s">
        <v>1637</v>
      </c>
      <c r="E140" s="193">
        <v>0</v>
      </c>
      <c r="F140" s="193">
        <v>0</v>
      </c>
      <c r="G140" s="193">
        <v>8000</v>
      </c>
      <c r="H140" s="169"/>
      <c r="I140" s="194">
        <v>0</v>
      </c>
      <c r="J140" s="193">
        <f t="shared" si="3"/>
        <v>8000</v>
      </c>
      <c r="K140" s="196" t="s">
        <v>1625</v>
      </c>
    </row>
    <row r="141" spans="1:11" ht="30.6">
      <c r="A141" s="195">
        <v>224</v>
      </c>
      <c r="B141" s="195" t="s">
        <v>1632</v>
      </c>
      <c r="C141" s="169" t="s">
        <v>1645</v>
      </c>
      <c r="D141" s="195" t="s">
        <v>467</v>
      </c>
      <c r="E141" s="193">
        <v>0</v>
      </c>
      <c r="F141" s="193">
        <v>0</v>
      </c>
      <c r="G141" s="193">
        <v>10000</v>
      </c>
      <c r="H141" s="169"/>
      <c r="I141" s="194">
        <v>0</v>
      </c>
      <c r="J141" s="193">
        <f t="shared" si="3"/>
        <v>10000</v>
      </c>
      <c r="K141" s="196" t="s">
        <v>1616</v>
      </c>
    </row>
    <row r="142" spans="1:11" ht="30.6">
      <c r="A142" s="195">
        <v>1072</v>
      </c>
      <c r="B142" s="195" t="s">
        <v>1646</v>
      </c>
      <c r="C142" s="169" t="s">
        <v>1647</v>
      </c>
      <c r="D142" s="195" t="s">
        <v>1648</v>
      </c>
      <c r="E142" s="193">
        <v>0</v>
      </c>
      <c r="F142" s="193">
        <v>2000</v>
      </c>
      <c r="G142" s="193">
        <v>0</v>
      </c>
      <c r="H142" s="169" t="s">
        <v>1649</v>
      </c>
      <c r="I142" s="194">
        <v>2000</v>
      </c>
      <c r="J142" s="193">
        <f t="shared" si="3"/>
        <v>0</v>
      </c>
      <c r="K142" s="196" t="s">
        <v>1650</v>
      </c>
    </row>
    <row r="143" spans="1:11" ht="20.399999999999999">
      <c r="A143" s="195">
        <v>276</v>
      </c>
      <c r="B143" s="195" t="s">
        <v>1651</v>
      </c>
      <c r="C143" s="169" t="s">
        <v>1394</v>
      </c>
      <c r="D143" s="195" t="s">
        <v>1652</v>
      </c>
      <c r="E143" s="193">
        <v>0</v>
      </c>
      <c r="F143" s="193">
        <v>0</v>
      </c>
      <c r="G143" s="193">
        <v>3000</v>
      </c>
      <c r="H143" s="169" t="s">
        <v>1653</v>
      </c>
      <c r="I143" s="194">
        <v>3000</v>
      </c>
      <c r="J143" s="193">
        <f t="shared" si="3"/>
        <v>0</v>
      </c>
      <c r="K143" s="196" t="s">
        <v>1395</v>
      </c>
    </row>
    <row r="144" spans="1:11" ht="20.399999999999999">
      <c r="A144" s="195">
        <v>332</v>
      </c>
      <c r="B144" s="169" t="s">
        <v>1654</v>
      </c>
      <c r="C144" s="169" t="s">
        <v>1482</v>
      </c>
      <c r="D144" s="195" t="s">
        <v>1343</v>
      </c>
      <c r="E144" s="193">
        <v>0</v>
      </c>
      <c r="F144" s="193">
        <v>0</v>
      </c>
      <c r="G144" s="193">
        <v>7190</v>
      </c>
      <c r="H144" s="169" t="s">
        <v>1655</v>
      </c>
      <c r="I144" s="194">
        <v>7190</v>
      </c>
      <c r="J144" s="193">
        <f t="shared" si="3"/>
        <v>0</v>
      </c>
      <c r="K144" s="196" t="s">
        <v>1484</v>
      </c>
    </row>
    <row r="145" spans="1:11" ht="20.399999999999999">
      <c r="A145" s="195">
        <v>370</v>
      </c>
      <c r="B145" s="169" t="s">
        <v>1656</v>
      </c>
      <c r="C145" s="169" t="s">
        <v>1452</v>
      </c>
      <c r="D145" s="195" t="s">
        <v>1433</v>
      </c>
      <c r="E145" s="193">
        <v>0</v>
      </c>
      <c r="F145" s="193">
        <v>0</v>
      </c>
      <c r="G145" s="193">
        <v>6000</v>
      </c>
      <c r="H145" s="169"/>
      <c r="I145" s="194">
        <v>0</v>
      </c>
      <c r="J145" s="193">
        <f t="shared" si="3"/>
        <v>6000</v>
      </c>
      <c r="K145" s="196" t="s">
        <v>1657</v>
      </c>
    </row>
    <row r="146" spans="1:11" ht="20.399999999999999">
      <c r="A146" s="195">
        <v>371</v>
      </c>
      <c r="B146" s="169" t="s">
        <v>1656</v>
      </c>
      <c r="C146" s="169" t="s">
        <v>1465</v>
      </c>
      <c r="D146" s="195" t="s">
        <v>1433</v>
      </c>
      <c r="E146" s="193">
        <v>0</v>
      </c>
      <c r="F146" s="193">
        <v>0</v>
      </c>
      <c r="G146" s="193">
        <v>1000</v>
      </c>
      <c r="H146" s="169" t="s">
        <v>1658</v>
      </c>
      <c r="I146" s="194">
        <v>1000</v>
      </c>
      <c r="J146" s="193">
        <f t="shared" si="3"/>
        <v>0</v>
      </c>
      <c r="K146" s="196" t="s">
        <v>1487</v>
      </c>
    </row>
    <row r="147" spans="1:11" ht="20.399999999999999">
      <c r="A147" s="195">
        <v>418</v>
      </c>
      <c r="B147" s="169" t="s">
        <v>1659</v>
      </c>
      <c r="C147" s="169" t="s">
        <v>1452</v>
      </c>
      <c r="D147" s="195" t="s">
        <v>1660</v>
      </c>
      <c r="E147" s="193">
        <v>0</v>
      </c>
      <c r="F147" s="193">
        <v>0</v>
      </c>
      <c r="G147" s="193">
        <v>450000</v>
      </c>
      <c r="H147" s="169" t="s">
        <v>1661</v>
      </c>
      <c r="I147" s="194">
        <v>450000</v>
      </c>
      <c r="J147" s="193">
        <f t="shared" si="3"/>
        <v>0</v>
      </c>
      <c r="K147" s="196" t="s">
        <v>1454</v>
      </c>
    </row>
    <row r="148" spans="1:11" ht="20.399999999999999">
      <c r="A148" s="195">
        <v>433</v>
      </c>
      <c r="B148" s="169" t="s">
        <v>1662</v>
      </c>
      <c r="C148" s="169" t="s">
        <v>1452</v>
      </c>
      <c r="D148" s="195" t="s">
        <v>1343</v>
      </c>
      <c r="E148" s="193">
        <v>0</v>
      </c>
      <c r="F148" s="193">
        <v>0</v>
      </c>
      <c r="G148" s="193">
        <v>300000</v>
      </c>
      <c r="H148" s="169" t="s">
        <v>1663</v>
      </c>
      <c r="I148" s="194">
        <v>300000</v>
      </c>
      <c r="J148" s="193">
        <f t="shared" si="3"/>
        <v>0</v>
      </c>
      <c r="K148" s="196" t="s">
        <v>1454</v>
      </c>
    </row>
    <row r="149" spans="1:11" ht="20.399999999999999">
      <c r="A149" s="195">
        <v>453</v>
      </c>
      <c r="B149" s="169" t="s">
        <v>1664</v>
      </c>
      <c r="C149" s="169" t="s">
        <v>1465</v>
      </c>
      <c r="D149" s="195" t="s">
        <v>1433</v>
      </c>
      <c r="E149" s="193">
        <v>0</v>
      </c>
      <c r="F149" s="193">
        <v>0</v>
      </c>
      <c r="G149" s="193">
        <v>4000</v>
      </c>
      <c r="H149" s="169" t="s">
        <v>1665</v>
      </c>
      <c r="I149" s="194">
        <v>4000</v>
      </c>
      <c r="J149" s="193">
        <f t="shared" si="3"/>
        <v>0</v>
      </c>
      <c r="K149" s="196" t="s">
        <v>1487</v>
      </c>
    </row>
    <row r="150" spans="1:11" ht="20.399999999999999">
      <c r="A150" s="195">
        <v>481</v>
      </c>
      <c r="B150" s="169" t="s">
        <v>1666</v>
      </c>
      <c r="C150" s="169" t="s">
        <v>1452</v>
      </c>
      <c r="D150" s="195" t="s">
        <v>1433</v>
      </c>
      <c r="E150" s="193">
        <v>0</v>
      </c>
      <c r="F150" s="193">
        <v>0</v>
      </c>
      <c r="G150" s="193">
        <v>5000</v>
      </c>
      <c r="H150" s="169"/>
      <c r="I150" s="194">
        <v>0</v>
      </c>
      <c r="J150" s="193">
        <f t="shared" si="3"/>
        <v>5000</v>
      </c>
      <c r="K150" s="196" t="s">
        <v>1454</v>
      </c>
    </row>
    <row r="151" spans="1:11" ht="30.6">
      <c r="A151" s="195">
        <v>477</v>
      </c>
      <c r="B151" s="169" t="s">
        <v>1666</v>
      </c>
      <c r="C151" s="169" t="s">
        <v>1667</v>
      </c>
      <c r="D151" s="195" t="s">
        <v>1668</v>
      </c>
      <c r="E151" s="193">
        <v>0</v>
      </c>
      <c r="F151" s="193">
        <v>0</v>
      </c>
      <c r="G151" s="193">
        <v>40000</v>
      </c>
      <c r="H151" s="169" t="s">
        <v>1669</v>
      </c>
      <c r="I151" s="194">
        <v>40000</v>
      </c>
      <c r="J151" s="193">
        <f t="shared" si="3"/>
        <v>0</v>
      </c>
      <c r="K151" s="196" t="s">
        <v>1413</v>
      </c>
    </row>
    <row r="152" spans="1:11" ht="20.399999999999999">
      <c r="A152" s="195">
        <v>485</v>
      </c>
      <c r="B152" s="169" t="s">
        <v>1670</v>
      </c>
      <c r="C152" s="169" t="s">
        <v>1590</v>
      </c>
      <c r="D152" s="195" t="s">
        <v>1671</v>
      </c>
      <c r="E152" s="193">
        <v>0</v>
      </c>
      <c r="F152" s="193">
        <v>0</v>
      </c>
      <c r="G152" s="193">
        <v>120000</v>
      </c>
      <c r="H152" s="169" t="s">
        <v>1672</v>
      </c>
      <c r="I152" s="194">
        <v>120000</v>
      </c>
      <c r="J152" s="193">
        <f t="shared" si="3"/>
        <v>0</v>
      </c>
      <c r="K152" s="196" t="s">
        <v>1593</v>
      </c>
    </row>
    <row r="153" spans="1:11" ht="20.399999999999999">
      <c r="A153" s="195">
        <v>513</v>
      </c>
      <c r="B153" s="169" t="s">
        <v>1673</v>
      </c>
      <c r="C153" s="169" t="s">
        <v>1452</v>
      </c>
      <c r="D153" s="195" t="s">
        <v>1373</v>
      </c>
      <c r="E153" s="193">
        <v>0</v>
      </c>
      <c r="F153" s="193">
        <v>0</v>
      </c>
      <c r="G153" s="193">
        <v>349663</v>
      </c>
      <c r="H153" s="169" t="s">
        <v>1674</v>
      </c>
      <c r="I153" s="194">
        <v>349663</v>
      </c>
      <c r="J153" s="193">
        <f t="shared" si="3"/>
        <v>0</v>
      </c>
      <c r="K153" s="196" t="s">
        <v>1454</v>
      </c>
    </row>
    <row r="154" spans="1:11" ht="30.6">
      <c r="A154" s="195">
        <v>519</v>
      </c>
      <c r="B154" s="169" t="s">
        <v>1675</v>
      </c>
      <c r="C154" s="169" t="s">
        <v>1676</v>
      </c>
      <c r="D154" s="195" t="s">
        <v>1424</v>
      </c>
      <c r="E154" s="193">
        <v>0</v>
      </c>
      <c r="F154" s="193">
        <v>0</v>
      </c>
      <c r="G154" s="193">
        <v>5000</v>
      </c>
      <c r="H154" s="169"/>
      <c r="I154" s="194">
        <v>0</v>
      </c>
      <c r="J154" s="193">
        <f t="shared" si="3"/>
        <v>5000</v>
      </c>
      <c r="K154" s="196" t="s">
        <v>1677</v>
      </c>
    </row>
    <row r="155" spans="1:11" ht="30.6">
      <c r="A155" s="195">
        <v>560</v>
      </c>
      <c r="B155" s="169" t="s">
        <v>1678</v>
      </c>
      <c r="C155" s="169" t="s">
        <v>1510</v>
      </c>
      <c r="D155" s="195" t="s">
        <v>1511</v>
      </c>
      <c r="E155" s="193">
        <v>0</v>
      </c>
      <c r="F155" s="193">
        <v>0</v>
      </c>
      <c r="G155" s="193">
        <v>10000</v>
      </c>
      <c r="H155" s="169"/>
      <c r="I155" s="194">
        <v>0</v>
      </c>
      <c r="J155" s="193">
        <f t="shared" si="3"/>
        <v>10000</v>
      </c>
      <c r="K155" s="196" t="s">
        <v>1513</v>
      </c>
    </row>
    <row r="156" spans="1:11" ht="30.6">
      <c r="A156" s="195">
        <v>561</v>
      </c>
      <c r="B156" s="169" t="s">
        <v>1678</v>
      </c>
      <c r="C156" s="169" t="s">
        <v>1551</v>
      </c>
      <c r="D156" s="195" t="s">
        <v>1552</v>
      </c>
      <c r="E156" s="193">
        <v>0</v>
      </c>
      <c r="F156" s="193">
        <v>0</v>
      </c>
      <c r="G156" s="193">
        <v>10000</v>
      </c>
      <c r="H156" s="169"/>
      <c r="I156" s="194">
        <v>0</v>
      </c>
      <c r="J156" s="193">
        <f t="shared" si="3"/>
        <v>10000</v>
      </c>
      <c r="K156" s="196" t="s">
        <v>1478</v>
      </c>
    </row>
    <row r="157" spans="1:11" ht="20.399999999999999">
      <c r="A157" s="195">
        <v>572</v>
      </c>
      <c r="B157" s="169" t="s">
        <v>1679</v>
      </c>
      <c r="C157" s="169" t="s">
        <v>1680</v>
      </c>
      <c r="D157" s="195" t="s">
        <v>1424</v>
      </c>
      <c r="E157" s="193">
        <v>0</v>
      </c>
      <c r="F157" s="193">
        <v>0</v>
      </c>
      <c r="G157" s="193">
        <v>42000</v>
      </c>
      <c r="H157" s="169" t="s">
        <v>1681</v>
      </c>
      <c r="I157" s="194">
        <v>42000</v>
      </c>
      <c r="J157" s="193">
        <f t="shared" si="3"/>
        <v>0</v>
      </c>
      <c r="K157" s="196" t="s">
        <v>1682</v>
      </c>
    </row>
    <row r="158" spans="1:11" ht="30.6">
      <c r="A158" s="195">
        <v>576</v>
      </c>
      <c r="B158" s="169" t="s">
        <v>1679</v>
      </c>
      <c r="C158" s="169" t="s">
        <v>1676</v>
      </c>
      <c r="D158" s="195" t="s">
        <v>1424</v>
      </c>
      <c r="E158" s="193">
        <v>0</v>
      </c>
      <c r="F158" s="193">
        <v>0</v>
      </c>
      <c r="G158" s="193">
        <v>3500</v>
      </c>
      <c r="H158" s="169"/>
      <c r="I158" s="194">
        <v>0</v>
      </c>
      <c r="J158" s="193">
        <f t="shared" si="3"/>
        <v>3500</v>
      </c>
      <c r="K158" s="196" t="s">
        <v>1677</v>
      </c>
    </row>
    <row r="159" spans="1:11" ht="30.6">
      <c r="A159" s="195">
        <v>577</v>
      </c>
      <c r="B159" s="169" t="s">
        <v>1679</v>
      </c>
      <c r="C159" s="169" t="s">
        <v>1647</v>
      </c>
      <c r="D159" s="195" t="s">
        <v>1648</v>
      </c>
      <c r="E159" s="193">
        <v>0</v>
      </c>
      <c r="F159" s="193">
        <v>0</v>
      </c>
      <c r="G159" s="193">
        <v>2000</v>
      </c>
      <c r="H159" s="169" t="s">
        <v>1683</v>
      </c>
      <c r="I159" s="194">
        <v>2000</v>
      </c>
      <c r="J159" s="193">
        <f t="shared" si="3"/>
        <v>0</v>
      </c>
      <c r="K159" s="196" t="s">
        <v>1650</v>
      </c>
    </row>
    <row r="160" spans="1:11" ht="30.6">
      <c r="A160" s="195">
        <v>632</v>
      </c>
      <c r="B160" s="169" t="s">
        <v>1684</v>
      </c>
      <c r="C160" s="169" t="s">
        <v>1667</v>
      </c>
      <c r="D160" s="195" t="s">
        <v>1668</v>
      </c>
      <c r="E160" s="193">
        <v>0</v>
      </c>
      <c r="F160" s="193">
        <v>0</v>
      </c>
      <c r="G160" s="193">
        <v>20000</v>
      </c>
      <c r="H160" s="169" t="s">
        <v>1685</v>
      </c>
      <c r="I160" s="194">
        <v>20000</v>
      </c>
      <c r="J160" s="193">
        <f t="shared" si="3"/>
        <v>0</v>
      </c>
      <c r="K160" s="196" t="s">
        <v>1413</v>
      </c>
    </row>
    <row r="161" spans="1:11" ht="20.399999999999999">
      <c r="A161" s="195">
        <v>634</v>
      </c>
      <c r="B161" s="169" t="s">
        <v>1684</v>
      </c>
      <c r="C161" s="169" t="s">
        <v>1686</v>
      </c>
      <c r="D161" s="195" t="s">
        <v>467</v>
      </c>
      <c r="E161" s="193">
        <v>0</v>
      </c>
      <c r="F161" s="193">
        <v>0</v>
      </c>
      <c r="G161" s="193">
        <v>200000</v>
      </c>
      <c r="H161" s="169"/>
      <c r="I161" s="194">
        <v>0</v>
      </c>
      <c r="J161" s="193">
        <f t="shared" si="3"/>
        <v>200000</v>
      </c>
      <c r="K161" s="196" t="s">
        <v>1687</v>
      </c>
    </row>
    <row r="162" spans="1:11" ht="30.6">
      <c r="A162" s="195">
        <v>670</v>
      </c>
      <c r="B162" s="169" t="s">
        <v>1688</v>
      </c>
      <c r="C162" s="169" t="s">
        <v>1510</v>
      </c>
      <c r="D162" s="195" t="s">
        <v>1511</v>
      </c>
      <c r="E162" s="193">
        <v>0</v>
      </c>
      <c r="F162" s="193">
        <v>0</v>
      </c>
      <c r="G162" s="193">
        <v>10000</v>
      </c>
      <c r="H162" s="169" t="s">
        <v>1689</v>
      </c>
      <c r="I162" s="194">
        <v>10000</v>
      </c>
      <c r="J162" s="193">
        <f t="shared" si="3"/>
        <v>0</v>
      </c>
      <c r="K162" s="196" t="s">
        <v>1513</v>
      </c>
    </row>
    <row r="163" spans="1:11" ht="30.6">
      <c r="A163" s="195">
        <v>716</v>
      </c>
      <c r="B163" s="169" t="s">
        <v>1690</v>
      </c>
      <c r="C163" s="169" t="s">
        <v>1691</v>
      </c>
      <c r="D163" s="195" t="s">
        <v>1692</v>
      </c>
      <c r="E163" s="193">
        <v>0</v>
      </c>
      <c r="F163" s="193">
        <v>0</v>
      </c>
      <c r="G163" s="193">
        <v>25000</v>
      </c>
      <c r="H163" s="169"/>
      <c r="I163" s="194">
        <v>0</v>
      </c>
      <c r="J163" s="193">
        <f t="shared" si="3"/>
        <v>25000</v>
      </c>
      <c r="K163" s="196" t="s">
        <v>1693</v>
      </c>
    </row>
    <row r="164" spans="1:11" ht="20.399999999999999">
      <c r="A164" s="195">
        <v>767</v>
      </c>
      <c r="B164" s="169" t="s">
        <v>1694</v>
      </c>
      <c r="C164" s="169" t="s">
        <v>1695</v>
      </c>
      <c r="D164" s="195" t="s">
        <v>1696</v>
      </c>
      <c r="E164" s="193">
        <v>0</v>
      </c>
      <c r="F164" s="193">
        <v>0</v>
      </c>
      <c r="G164" s="193">
        <v>80000</v>
      </c>
      <c r="H164" s="169"/>
      <c r="I164" s="194">
        <v>0</v>
      </c>
      <c r="J164" s="193">
        <f t="shared" si="3"/>
        <v>80000</v>
      </c>
      <c r="K164" s="196" t="s">
        <v>1435</v>
      </c>
    </row>
    <row r="165" spans="1:11" ht="20.399999999999999">
      <c r="A165" s="195">
        <v>815</v>
      </c>
      <c r="B165" s="169" t="s">
        <v>1697</v>
      </c>
      <c r="C165" s="169" t="s">
        <v>1698</v>
      </c>
      <c r="D165" s="195" t="s">
        <v>1648</v>
      </c>
      <c r="E165" s="193">
        <v>0</v>
      </c>
      <c r="F165" s="193">
        <v>0</v>
      </c>
      <c r="G165" s="193">
        <v>3000</v>
      </c>
      <c r="H165" s="169"/>
      <c r="I165" s="194">
        <v>0</v>
      </c>
      <c r="J165" s="193">
        <f t="shared" si="3"/>
        <v>3000</v>
      </c>
      <c r="K165" s="196" t="s">
        <v>1607</v>
      </c>
    </row>
    <row r="166" spans="1:11" ht="20.399999999999999">
      <c r="A166" s="195">
        <v>871</v>
      </c>
      <c r="B166" s="169" t="s">
        <v>1699</v>
      </c>
      <c r="C166" s="169" t="s">
        <v>1465</v>
      </c>
      <c r="D166" s="195" t="s">
        <v>1466</v>
      </c>
      <c r="E166" s="193">
        <v>0</v>
      </c>
      <c r="F166" s="193">
        <v>0</v>
      </c>
      <c r="G166" s="193">
        <v>10000</v>
      </c>
      <c r="H166" s="169"/>
      <c r="I166" s="194">
        <v>0</v>
      </c>
      <c r="J166" s="193">
        <f t="shared" si="3"/>
        <v>10000</v>
      </c>
      <c r="K166" s="196" t="s">
        <v>1487</v>
      </c>
    </row>
    <row r="167" spans="1:11" ht="30.6">
      <c r="A167" s="195">
        <v>906</v>
      </c>
      <c r="B167" s="169" t="s">
        <v>1700</v>
      </c>
      <c r="C167" s="169" t="s">
        <v>1701</v>
      </c>
      <c r="D167" s="195" t="s">
        <v>467</v>
      </c>
      <c r="E167" s="193">
        <v>0</v>
      </c>
      <c r="F167" s="193">
        <v>0</v>
      </c>
      <c r="G167" s="193">
        <v>4970</v>
      </c>
      <c r="H167" s="169" t="s">
        <v>1702</v>
      </c>
      <c r="I167" s="194">
        <v>4970</v>
      </c>
      <c r="J167" s="193">
        <f t="shared" si="3"/>
        <v>0</v>
      </c>
      <c r="K167" s="196" t="s">
        <v>1703</v>
      </c>
    </row>
    <row r="168" spans="1:11" ht="20.399999999999999">
      <c r="A168" s="195">
        <v>961</v>
      </c>
      <c r="B168" s="169" t="s">
        <v>1704</v>
      </c>
      <c r="C168" s="169" t="s">
        <v>1705</v>
      </c>
      <c r="D168" s="195" t="s">
        <v>1706</v>
      </c>
      <c r="E168" s="193">
        <v>0</v>
      </c>
      <c r="F168" s="193">
        <v>0</v>
      </c>
      <c r="G168" s="193">
        <v>9675</v>
      </c>
      <c r="H168" s="169" t="s">
        <v>1707</v>
      </c>
      <c r="I168" s="194">
        <v>9675</v>
      </c>
      <c r="J168" s="193">
        <f t="shared" si="3"/>
        <v>0</v>
      </c>
      <c r="K168" s="196" t="s">
        <v>1609</v>
      </c>
    </row>
    <row r="169" spans="1:11" ht="30.6">
      <c r="A169" s="195">
        <v>976</v>
      </c>
      <c r="B169" s="169" t="s">
        <v>1708</v>
      </c>
      <c r="C169" s="169" t="s">
        <v>1709</v>
      </c>
      <c r="D169" s="195" t="s">
        <v>1433</v>
      </c>
      <c r="E169" s="193">
        <v>0</v>
      </c>
      <c r="F169" s="193">
        <v>0</v>
      </c>
      <c r="G169" s="193">
        <v>4000</v>
      </c>
      <c r="H169" s="169" t="s">
        <v>1710</v>
      </c>
      <c r="I169" s="194">
        <v>4000</v>
      </c>
      <c r="J169" s="193">
        <f t="shared" si="3"/>
        <v>0</v>
      </c>
      <c r="K169" s="196" t="s">
        <v>1711</v>
      </c>
    </row>
    <row r="170" spans="1:11" ht="30.6">
      <c r="A170" s="195">
        <v>1039</v>
      </c>
      <c r="B170" s="169" t="s">
        <v>1712</v>
      </c>
      <c r="C170" s="169" t="s">
        <v>1676</v>
      </c>
      <c r="D170" s="195" t="s">
        <v>1424</v>
      </c>
      <c r="E170" s="193">
        <v>0</v>
      </c>
      <c r="F170" s="193">
        <v>0</v>
      </c>
      <c r="G170" s="193">
        <v>4900</v>
      </c>
      <c r="H170" s="169"/>
      <c r="I170" s="194">
        <v>0</v>
      </c>
      <c r="J170" s="193">
        <f t="shared" si="3"/>
        <v>4900</v>
      </c>
      <c r="K170" s="196" t="s">
        <v>1677</v>
      </c>
    </row>
    <row r="171" spans="1:11" ht="20.399999999999999">
      <c r="A171" s="195">
        <v>1084</v>
      </c>
      <c r="B171" s="169" t="s">
        <v>1713</v>
      </c>
      <c r="C171" s="169" t="s">
        <v>1714</v>
      </c>
      <c r="D171" s="195" t="s">
        <v>1715</v>
      </c>
      <c r="E171" s="193">
        <v>0</v>
      </c>
      <c r="F171" s="193">
        <v>0</v>
      </c>
      <c r="G171" s="193">
        <v>53040</v>
      </c>
      <c r="H171" s="169" t="s">
        <v>1716</v>
      </c>
      <c r="I171" s="194">
        <v>53040</v>
      </c>
      <c r="J171" s="193">
        <f t="shared" si="3"/>
        <v>0</v>
      </c>
      <c r="K171" s="196" t="s">
        <v>1487</v>
      </c>
    </row>
    <row r="172" spans="1:11" ht="20.399999999999999">
      <c r="A172" s="195">
        <v>1108</v>
      </c>
      <c r="B172" s="169" t="s">
        <v>1717</v>
      </c>
      <c r="C172" s="169" t="s">
        <v>1465</v>
      </c>
      <c r="D172" s="195" t="s">
        <v>1433</v>
      </c>
      <c r="E172" s="193">
        <v>0</v>
      </c>
      <c r="F172" s="193">
        <v>0</v>
      </c>
      <c r="G172" s="193">
        <v>2000</v>
      </c>
      <c r="H172" s="169" t="s">
        <v>1718</v>
      </c>
      <c r="I172" s="194">
        <v>2000</v>
      </c>
      <c r="J172" s="193">
        <f t="shared" si="3"/>
        <v>0</v>
      </c>
      <c r="K172" s="196" t="s">
        <v>1487</v>
      </c>
    </row>
    <row r="173" spans="1:11" ht="20.399999999999999">
      <c r="A173" s="195">
        <v>1132</v>
      </c>
      <c r="B173" s="169" t="s">
        <v>1719</v>
      </c>
      <c r="C173" s="169" t="s">
        <v>1714</v>
      </c>
      <c r="D173" s="195" t="s">
        <v>1715</v>
      </c>
      <c r="E173" s="193">
        <v>0</v>
      </c>
      <c r="F173" s="193">
        <v>0</v>
      </c>
      <c r="G173" s="193">
        <v>1055</v>
      </c>
      <c r="H173" s="169" t="s">
        <v>1720</v>
      </c>
      <c r="I173" s="194">
        <v>1055</v>
      </c>
      <c r="J173" s="193">
        <f t="shared" si="3"/>
        <v>0</v>
      </c>
      <c r="K173" s="196" t="s">
        <v>1487</v>
      </c>
    </row>
    <row r="174" spans="1:11" ht="30.6">
      <c r="A174" s="195">
        <v>1142</v>
      </c>
      <c r="B174" s="169" t="s">
        <v>1721</v>
      </c>
      <c r="C174" s="169" t="s">
        <v>1472</v>
      </c>
      <c r="D174" s="195" t="s">
        <v>1343</v>
      </c>
      <c r="E174" s="193">
        <v>0</v>
      </c>
      <c r="F174" s="193">
        <v>0</v>
      </c>
      <c r="G174" s="193">
        <v>20000</v>
      </c>
      <c r="H174" s="169" t="s">
        <v>1722</v>
      </c>
      <c r="I174" s="194">
        <v>20000</v>
      </c>
      <c r="J174" s="193">
        <f t="shared" si="3"/>
        <v>0</v>
      </c>
      <c r="K174" s="196" t="s">
        <v>1723</v>
      </c>
    </row>
    <row r="175" spans="1:11" ht="30.6">
      <c r="A175" s="195">
        <v>1149</v>
      </c>
      <c r="B175" s="169" t="s">
        <v>1721</v>
      </c>
      <c r="C175" s="169" t="s">
        <v>1724</v>
      </c>
      <c r="D175" s="195" t="s">
        <v>467</v>
      </c>
      <c r="E175" s="193">
        <v>0</v>
      </c>
      <c r="F175" s="193">
        <v>0</v>
      </c>
      <c r="G175" s="193">
        <v>10360</v>
      </c>
      <c r="H175" s="169"/>
      <c r="I175" s="194">
        <v>0</v>
      </c>
      <c r="J175" s="193">
        <f t="shared" si="3"/>
        <v>10360</v>
      </c>
      <c r="K175" s="196" t="s">
        <v>1725</v>
      </c>
    </row>
    <row r="176" spans="1:11" ht="20.399999999999999">
      <c r="A176" s="195">
        <v>1177</v>
      </c>
      <c r="B176" s="169" t="s">
        <v>1726</v>
      </c>
      <c r="C176" s="169" t="s">
        <v>1727</v>
      </c>
      <c r="D176" s="195" t="s">
        <v>1433</v>
      </c>
      <c r="E176" s="193">
        <v>0</v>
      </c>
      <c r="F176" s="193">
        <v>0</v>
      </c>
      <c r="G176" s="193">
        <v>700</v>
      </c>
      <c r="H176" s="169" t="s">
        <v>1728</v>
      </c>
      <c r="I176" s="194">
        <v>700</v>
      </c>
      <c r="J176" s="193">
        <f t="shared" si="3"/>
        <v>0</v>
      </c>
      <c r="K176" s="196" t="s">
        <v>1729</v>
      </c>
    </row>
    <row r="177" spans="1:11" ht="30.6">
      <c r="A177" s="195">
        <v>1176</v>
      </c>
      <c r="B177" s="169" t="s">
        <v>1726</v>
      </c>
      <c r="C177" s="169" t="s">
        <v>1730</v>
      </c>
      <c r="D177" s="195" t="s">
        <v>1433</v>
      </c>
      <c r="E177" s="193">
        <v>0</v>
      </c>
      <c r="F177" s="193">
        <v>0</v>
      </c>
      <c r="G177" s="193">
        <v>5000</v>
      </c>
      <c r="H177" s="169"/>
      <c r="I177" s="194">
        <v>0</v>
      </c>
      <c r="J177" s="193">
        <f t="shared" si="3"/>
        <v>5000</v>
      </c>
      <c r="K177" s="196" t="s">
        <v>1731</v>
      </c>
    </row>
    <row r="178" spans="1:11" ht="20.399999999999999">
      <c r="A178" s="195">
        <v>1196</v>
      </c>
      <c r="B178" s="169" t="s">
        <v>1732</v>
      </c>
      <c r="C178" s="169" t="s">
        <v>1465</v>
      </c>
      <c r="D178" s="195" t="s">
        <v>1433</v>
      </c>
      <c r="E178" s="193">
        <v>0</v>
      </c>
      <c r="F178" s="193">
        <v>0</v>
      </c>
      <c r="G178" s="193">
        <v>1800</v>
      </c>
      <c r="H178" s="169" t="s">
        <v>1733</v>
      </c>
      <c r="I178" s="194">
        <v>1800</v>
      </c>
      <c r="J178" s="193">
        <f t="shared" si="3"/>
        <v>0</v>
      </c>
      <c r="K178" s="196" t="s">
        <v>1487</v>
      </c>
    </row>
    <row r="179" spans="1:11" ht="20.399999999999999">
      <c r="A179" s="195">
        <v>1221</v>
      </c>
      <c r="B179" s="169" t="s">
        <v>1734</v>
      </c>
      <c r="C179" s="169" t="s">
        <v>1465</v>
      </c>
      <c r="D179" s="195" t="s">
        <v>1433</v>
      </c>
      <c r="E179" s="193">
        <v>0</v>
      </c>
      <c r="F179" s="193">
        <v>0</v>
      </c>
      <c r="G179" s="193">
        <v>1400</v>
      </c>
      <c r="H179" s="169"/>
      <c r="I179" s="194">
        <v>0</v>
      </c>
      <c r="J179" s="193">
        <f t="shared" si="3"/>
        <v>1400</v>
      </c>
      <c r="K179" s="196" t="s">
        <v>1487</v>
      </c>
    </row>
    <row r="180" spans="1:11" ht="20.399999999999999">
      <c r="A180" s="195">
        <v>1228</v>
      </c>
      <c r="B180" s="169" t="s">
        <v>1735</v>
      </c>
      <c r="C180" s="169" t="s">
        <v>1465</v>
      </c>
      <c r="D180" s="195" t="s">
        <v>1433</v>
      </c>
      <c r="E180" s="193">
        <v>0</v>
      </c>
      <c r="F180" s="193">
        <v>0</v>
      </c>
      <c r="G180" s="193">
        <v>1050</v>
      </c>
      <c r="H180" s="169" t="s">
        <v>1736</v>
      </c>
      <c r="I180" s="194">
        <v>1050</v>
      </c>
      <c r="J180" s="193">
        <f t="shared" si="3"/>
        <v>0</v>
      </c>
      <c r="K180" s="196" t="s">
        <v>1487</v>
      </c>
    </row>
    <row r="181" spans="1:11" ht="20.399999999999999">
      <c r="A181" s="195">
        <v>1227</v>
      </c>
      <c r="B181" s="169" t="s">
        <v>1735</v>
      </c>
      <c r="C181" s="169" t="s">
        <v>1737</v>
      </c>
      <c r="D181" s="195" t="s">
        <v>467</v>
      </c>
      <c r="E181" s="193">
        <v>0</v>
      </c>
      <c r="F181" s="193">
        <v>0</v>
      </c>
      <c r="G181" s="193">
        <v>150000</v>
      </c>
      <c r="H181" s="169"/>
      <c r="I181" s="194">
        <v>0</v>
      </c>
      <c r="J181" s="193">
        <f t="shared" si="3"/>
        <v>150000</v>
      </c>
      <c r="K181" s="196" t="s">
        <v>1687</v>
      </c>
    </row>
    <row r="182" spans="1:11" ht="30.6">
      <c r="A182" s="195">
        <v>1254</v>
      </c>
      <c r="B182" s="169" t="s">
        <v>1738</v>
      </c>
      <c r="C182" s="169" t="s">
        <v>1691</v>
      </c>
      <c r="D182" s="169"/>
      <c r="E182" s="193">
        <v>0</v>
      </c>
      <c r="F182" s="193">
        <v>0</v>
      </c>
      <c r="G182" s="193">
        <v>165000</v>
      </c>
      <c r="H182" s="169"/>
      <c r="I182" s="194">
        <v>0</v>
      </c>
      <c r="J182" s="193">
        <f t="shared" si="3"/>
        <v>165000</v>
      </c>
      <c r="K182" s="196" t="s">
        <v>1693</v>
      </c>
    </row>
    <row r="183" spans="1:11" ht="20.399999999999999">
      <c r="A183" s="195">
        <v>1320</v>
      </c>
      <c r="B183" s="169" t="s">
        <v>1739</v>
      </c>
      <c r="C183" s="169" t="s">
        <v>1452</v>
      </c>
      <c r="D183" s="169" t="s">
        <v>1660</v>
      </c>
      <c r="E183" s="193">
        <v>0</v>
      </c>
      <c r="F183" s="193">
        <v>0</v>
      </c>
      <c r="G183" s="193">
        <v>168342</v>
      </c>
      <c r="H183" s="169"/>
      <c r="I183" s="194">
        <v>0</v>
      </c>
      <c r="J183" s="193">
        <f t="shared" si="3"/>
        <v>168342</v>
      </c>
      <c r="K183" s="196" t="s">
        <v>1454</v>
      </c>
    </row>
    <row r="184" spans="1:11" ht="30.6">
      <c r="A184" s="195">
        <v>1317</v>
      </c>
      <c r="B184" s="169" t="s">
        <v>1739</v>
      </c>
      <c r="C184" s="169" t="s">
        <v>1561</v>
      </c>
      <c r="D184" s="169" t="s">
        <v>1433</v>
      </c>
      <c r="E184" s="193">
        <v>0</v>
      </c>
      <c r="F184" s="193">
        <v>0</v>
      </c>
      <c r="G184" s="193">
        <v>2000</v>
      </c>
      <c r="H184" s="169" t="s">
        <v>1740</v>
      </c>
      <c r="I184" s="194">
        <v>2000</v>
      </c>
      <c r="J184" s="193">
        <f t="shared" si="3"/>
        <v>0</v>
      </c>
      <c r="K184" s="196" t="s">
        <v>1564</v>
      </c>
    </row>
    <row r="185" spans="1:11" ht="20.399999999999999">
      <c r="A185" s="195">
        <v>1327</v>
      </c>
      <c r="B185" s="169" t="s">
        <v>1741</v>
      </c>
      <c r="C185" s="169" t="s">
        <v>1742</v>
      </c>
      <c r="D185" s="169" t="s">
        <v>1706</v>
      </c>
      <c r="E185" s="193">
        <v>0</v>
      </c>
      <c r="F185" s="193">
        <v>0</v>
      </c>
      <c r="G185" s="193">
        <v>500</v>
      </c>
      <c r="H185" s="169" t="s">
        <v>1743</v>
      </c>
      <c r="I185" s="194">
        <v>500</v>
      </c>
      <c r="J185" s="193">
        <f t="shared" si="3"/>
        <v>0</v>
      </c>
      <c r="K185" s="196" t="s">
        <v>1508</v>
      </c>
    </row>
    <row r="186" spans="1:11" ht="20.399999999999999">
      <c r="A186" s="195">
        <v>1343</v>
      </c>
      <c r="B186" s="169" t="s">
        <v>1744</v>
      </c>
      <c r="C186" s="169" t="s">
        <v>1452</v>
      </c>
      <c r="D186" s="169" t="s">
        <v>1343</v>
      </c>
      <c r="E186" s="193">
        <v>0</v>
      </c>
      <c r="F186" s="193">
        <v>0</v>
      </c>
      <c r="G186" s="193">
        <v>300000</v>
      </c>
      <c r="H186" s="169"/>
      <c r="I186" s="194">
        <v>0</v>
      </c>
      <c r="J186" s="193">
        <f t="shared" si="3"/>
        <v>300000</v>
      </c>
      <c r="K186" s="196" t="s">
        <v>1454</v>
      </c>
    </row>
    <row r="187" spans="1:11" ht="20.399999999999999">
      <c r="A187" s="195">
        <v>1344</v>
      </c>
      <c r="B187" s="169" t="s">
        <v>1744</v>
      </c>
      <c r="C187" s="169" t="s">
        <v>1745</v>
      </c>
      <c r="D187" s="169" t="s">
        <v>1433</v>
      </c>
      <c r="E187" s="193">
        <v>0</v>
      </c>
      <c r="F187" s="193">
        <v>0</v>
      </c>
      <c r="G187" s="193">
        <v>3000</v>
      </c>
      <c r="H187" s="169"/>
      <c r="I187" s="194">
        <v>0</v>
      </c>
      <c r="J187" s="193">
        <f t="shared" si="3"/>
        <v>3000</v>
      </c>
      <c r="K187" s="196" t="s">
        <v>1746</v>
      </c>
    </row>
    <row r="188" spans="1:11" ht="20.399999999999999">
      <c r="A188" s="195">
        <v>1420</v>
      </c>
      <c r="B188" s="169" t="s">
        <v>1747</v>
      </c>
      <c r="C188" s="169" t="s">
        <v>1680</v>
      </c>
      <c r="D188" s="169" t="s">
        <v>1424</v>
      </c>
      <c r="E188" s="193">
        <v>0</v>
      </c>
      <c r="F188" s="193">
        <v>0</v>
      </c>
      <c r="G188" s="193">
        <v>70000</v>
      </c>
      <c r="H188" s="169" t="s">
        <v>1748</v>
      </c>
      <c r="I188" s="194">
        <v>70000</v>
      </c>
      <c r="J188" s="193">
        <f t="shared" si="3"/>
        <v>0</v>
      </c>
      <c r="K188" s="196" t="s">
        <v>1682</v>
      </c>
    </row>
    <row r="189" spans="1:11" ht="20.399999999999999">
      <c r="A189" s="195">
        <v>1482</v>
      </c>
      <c r="B189" s="169" t="s">
        <v>1749</v>
      </c>
      <c r="C189" s="169" t="s">
        <v>1750</v>
      </c>
      <c r="D189" s="169" t="s">
        <v>1424</v>
      </c>
      <c r="E189" s="193">
        <v>0</v>
      </c>
      <c r="F189" s="193">
        <v>0</v>
      </c>
      <c r="G189" s="193">
        <v>4825</v>
      </c>
      <c r="H189" s="169"/>
      <c r="I189" s="194">
        <v>0</v>
      </c>
      <c r="J189" s="193">
        <f t="shared" si="3"/>
        <v>4825</v>
      </c>
      <c r="K189" s="196" t="s">
        <v>1751</v>
      </c>
    </row>
    <row r="190" spans="1:11" ht="20.399999999999999">
      <c r="A190" s="195">
        <v>1483</v>
      </c>
      <c r="B190" s="169" t="s">
        <v>1749</v>
      </c>
      <c r="C190" s="169" t="s">
        <v>1465</v>
      </c>
      <c r="D190" s="169" t="s">
        <v>1752</v>
      </c>
      <c r="E190" s="193">
        <v>0</v>
      </c>
      <c r="F190" s="193">
        <v>0</v>
      </c>
      <c r="G190" s="193">
        <v>3000</v>
      </c>
      <c r="H190" s="169"/>
      <c r="I190" s="194">
        <v>0</v>
      </c>
      <c r="J190" s="193">
        <f t="shared" si="3"/>
        <v>3000</v>
      </c>
      <c r="K190" s="196" t="s">
        <v>1487</v>
      </c>
    </row>
    <row r="191" spans="1:11" ht="20.399999999999999">
      <c r="A191" s="195">
        <v>1508</v>
      </c>
      <c r="B191" s="169" t="s">
        <v>1753</v>
      </c>
      <c r="C191" s="169" t="s">
        <v>1754</v>
      </c>
      <c r="D191" s="169" t="s">
        <v>1490</v>
      </c>
      <c r="E191" s="193">
        <v>0</v>
      </c>
      <c r="F191" s="193">
        <v>0</v>
      </c>
      <c r="G191" s="193">
        <v>70000</v>
      </c>
      <c r="H191" s="169"/>
      <c r="I191" s="194">
        <v>0</v>
      </c>
      <c r="J191" s="193">
        <f t="shared" si="3"/>
        <v>70000</v>
      </c>
      <c r="K191" s="196" t="s">
        <v>1621</v>
      </c>
    </row>
    <row r="192" spans="1:11" ht="20.399999999999999">
      <c r="A192" s="195">
        <v>1507</v>
      </c>
      <c r="B192" s="169" t="s">
        <v>1753</v>
      </c>
      <c r="C192" s="169" t="s">
        <v>1705</v>
      </c>
      <c r="D192" s="169" t="s">
        <v>1608</v>
      </c>
      <c r="E192" s="193">
        <v>0</v>
      </c>
      <c r="F192" s="193">
        <v>0</v>
      </c>
      <c r="G192" s="193">
        <v>70000</v>
      </c>
      <c r="H192" s="169"/>
      <c r="I192" s="194">
        <v>0</v>
      </c>
      <c r="J192" s="193">
        <f t="shared" si="3"/>
        <v>70000</v>
      </c>
      <c r="K192" s="196" t="s">
        <v>1609</v>
      </c>
    </row>
    <row r="193" spans="1:11" ht="30.6">
      <c r="A193" s="195">
        <v>1541</v>
      </c>
      <c r="B193" s="169" t="s">
        <v>1755</v>
      </c>
      <c r="C193" s="169" t="s">
        <v>1691</v>
      </c>
      <c r="D193" s="169" t="s">
        <v>1756</v>
      </c>
      <c r="E193" s="193">
        <v>0</v>
      </c>
      <c r="F193" s="193">
        <v>0</v>
      </c>
      <c r="G193" s="193">
        <v>425000</v>
      </c>
      <c r="H193" s="169"/>
      <c r="I193" s="194">
        <v>0</v>
      </c>
      <c r="J193" s="193">
        <f t="shared" si="3"/>
        <v>425000</v>
      </c>
      <c r="K193" s="196" t="s">
        <v>1693</v>
      </c>
    </row>
    <row r="194" spans="1:11" ht="20.399999999999999">
      <c r="A194" s="195">
        <v>1542</v>
      </c>
      <c r="B194" s="169" t="s">
        <v>1757</v>
      </c>
      <c r="C194" s="169" t="s">
        <v>1442</v>
      </c>
      <c r="D194" s="169" t="s">
        <v>1758</v>
      </c>
      <c r="E194" s="193">
        <v>0</v>
      </c>
      <c r="F194" s="193">
        <v>0</v>
      </c>
      <c r="G194" s="193">
        <v>10000</v>
      </c>
      <c r="H194" s="169"/>
      <c r="I194" s="194">
        <v>0</v>
      </c>
      <c r="J194" s="193">
        <f t="shared" si="3"/>
        <v>10000</v>
      </c>
      <c r="K194" s="196" t="s">
        <v>1445</v>
      </c>
    </row>
    <row r="195" spans="1:11" ht="30.6">
      <c r="A195" s="195">
        <v>1600</v>
      </c>
      <c r="B195" s="169" t="s">
        <v>1759</v>
      </c>
      <c r="C195" s="169" t="s">
        <v>1760</v>
      </c>
      <c r="D195" s="169" t="s">
        <v>467</v>
      </c>
      <c r="E195" s="193">
        <v>0</v>
      </c>
      <c r="F195" s="193">
        <v>0</v>
      </c>
      <c r="G195" s="193">
        <v>5000</v>
      </c>
      <c r="H195" s="169" t="s">
        <v>1761</v>
      </c>
      <c r="I195" s="194">
        <v>5000</v>
      </c>
      <c r="J195" s="193">
        <f t="shared" si="3"/>
        <v>0</v>
      </c>
      <c r="K195" s="196" t="s">
        <v>1621</v>
      </c>
    </row>
    <row r="196" spans="1:11" ht="30.6">
      <c r="A196" s="195">
        <v>1601</v>
      </c>
      <c r="B196" s="169" t="s">
        <v>1759</v>
      </c>
      <c r="C196" s="169" t="s">
        <v>1762</v>
      </c>
      <c r="D196" s="169" t="s">
        <v>467</v>
      </c>
      <c r="E196" s="193">
        <v>0</v>
      </c>
      <c r="F196" s="193">
        <v>0</v>
      </c>
      <c r="G196" s="193">
        <v>1500</v>
      </c>
      <c r="H196" s="169" t="s">
        <v>1763</v>
      </c>
      <c r="I196" s="194">
        <v>1500</v>
      </c>
      <c r="J196" s="193">
        <f t="shared" si="3"/>
        <v>0</v>
      </c>
      <c r="K196" s="196" t="s">
        <v>1764</v>
      </c>
    </row>
    <row r="197" spans="1:11" ht="20.399999999999999">
      <c r="A197" s="195">
        <v>1599</v>
      </c>
      <c r="B197" s="169" t="s">
        <v>1759</v>
      </c>
      <c r="C197" s="169" t="s">
        <v>1765</v>
      </c>
      <c r="D197" s="169" t="s">
        <v>467</v>
      </c>
      <c r="E197" s="193">
        <v>0</v>
      </c>
      <c r="F197" s="193">
        <v>0</v>
      </c>
      <c r="G197" s="193">
        <v>1500</v>
      </c>
      <c r="H197" s="169"/>
      <c r="I197" s="194">
        <v>0</v>
      </c>
      <c r="J197" s="193">
        <f t="shared" si="3"/>
        <v>1500</v>
      </c>
      <c r="K197" s="196" t="s">
        <v>1766</v>
      </c>
    </row>
    <row r="198" spans="1:11" ht="20.399999999999999">
      <c r="A198" s="195">
        <v>1636</v>
      </c>
      <c r="B198" s="169" t="s">
        <v>1767</v>
      </c>
      <c r="C198" s="169" t="s">
        <v>1742</v>
      </c>
      <c r="D198" s="169" t="s">
        <v>1580</v>
      </c>
      <c r="E198" s="193">
        <v>0</v>
      </c>
      <c r="F198" s="193">
        <v>0</v>
      </c>
      <c r="G198" s="193">
        <v>3000</v>
      </c>
      <c r="H198" s="169" t="s">
        <v>1768</v>
      </c>
      <c r="I198" s="194">
        <v>3000</v>
      </c>
      <c r="J198" s="193">
        <f t="shared" si="3"/>
        <v>0</v>
      </c>
      <c r="K198" s="196" t="s">
        <v>1508</v>
      </c>
    </row>
    <row r="199" spans="1:11">
      <c r="A199" s="195">
        <v>1637</v>
      </c>
      <c r="B199" s="169" t="s">
        <v>1767</v>
      </c>
      <c r="C199" s="169" t="s">
        <v>1769</v>
      </c>
      <c r="D199" s="169" t="s">
        <v>1770</v>
      </c>
      <c r="E199" s="193">
        <v>0</v>
      </c>
      <c r="F199" s="193">
        <v>0</v>
      </c>
      <c r="G199" s="193">
        <v>35000</v>
      </c>
      <c r="H199" s="169"/>
      <c r="I199" s="194">
        <v>0</v>
      </c>
      <c r="J199" s="193">
        <f t="shared" ref="J199:J262" si="4">E199+F199+G199-I199</f>
        <v>35000</v>
      </c>
      <c r="K199" s="196" t="s">
        <v>1326</v>
      </c>
    </row>
    <row r="200" spans="1:11">
      <c r="A200" s="195">
        <v>1635</v>
      </c>
      <c r="B200" s="169" t="s">
        <v>1767</v>
      </c>
      <c r="C200" s="169" t="s">
        <v>1771</v>
      </c>
      <c r="D200" s="169" t="s">
        <v>1770</v>
      </c>
      <c r="E200" s="193">
        <v>0</v>
      </c>
      <c r="F200" s="193">
        <v>0</v>
      </c>
      <c r="G200" s="193">
        <v>40000</v>
      </c>
      <c r="H200" s="169"/>
      <c r="I200" s="194">
        <v>0</v>
      </c>
      <c r="J200" s="193">
        <f t="shared" si="4"/>
        <v>40000</v>
      </c>
      <c r="K200" s="196" t="s">
        <v>1772</v>
      </c>
    </row>
    <row r="201" spans="1:11" ht="20.399999999999999">
      <c r="A201" s="195">
        <v>1665</v>
      </c>
      <c r="B201" s="169" t="s">
        <v>1773</v>
      </c>
      <c r="C201" s="169" t="s">
        <v>1774</v>
      </c>
      <c r="D201" s="169" t="s">
        <v>1775</v>
      </c>
      <c r="E201" s="193">
        <v>0</v>
      </c>
      <c r="F201" s="193">
        <v>0</v>
      </c>
      <c r="G201" s="193">
        <v>100000</v>
      </c>
      <c r="H201" s="169" t="s">
        <v>1776</v>
      </c>
      <c r="I201" s="194">
        <v>100000</v>
      </c>
      <c r="J201" s="193">
        <f t="shared" si="4"/>
        <v>0</v>
      </c>
      <c r="K201" s="196" t="s">
        <v>1731</v>
      </c>
    </row>
    <row r="202" spans="1:11">
      <c r="A202" s="195">
        <v>1684</v>
      </c>
      <c r="B202" s="169" t="s">
        <v>1777</v>
      </c>
      <c r="C202" s="169" t="s">
        <v>1750</v>
      </c>
      <c r="D202" s="169"/>
      <c r="E202" s="193">
        <v>0</v>
      </c>
      <c r="F202" s="193">
        <v>0</v>
      </c>
      <c r="G202" s="193">
        <v>4825</v>
      </c>
      <c r="H202" s="169">
        <v>1.1200000000000001</v>
      </c>
      <c r="I202" s="193">
        <v>0</v>
      </c>
      <c r="J202" s="193">
        <f t="shared" si="4"/>
        <v>4825</v>
      </c>
      <c r="K202" s="196" t="s">
        <v>1751</v>
      </c>
    </row>
    <row r="203" spans="1:11" ht="30.6">
      <c r="A203" s="195">
        <v>1733</v>
      </c>
      <c r="B203" s="169" t="s">
        <v>1778</v>
      </c>
      <c r="C203" s="169" t="s">
        <v>1667</v>
      </c>
      <c r="D203" s="169" t="s">
        <v>1668</v>
      </c>
      <c r="E203" s="193">
        <v>0</v>
      </c>
      <c r="F203" s="193">
        <v>0</v>
      </c>
      <c r="G203" s="193">
        <v>50000</v>
      </c>
      <c r="H203" s="169" t="s">
        <v>1779</v>
      </c>
      <c r="I203" s="194">
        <v>50000</v>
      </c>
      <c r="J203" s="193">
        <f t="shared" si="4"/>
        <v>0</v>
      </c>
      <c r="K203" s="196" t="s">
        <v>1413</v>
      </c>
    </row>
    <row r="204" spans="1:11" ht="30.6">
      <c r="A204" s="195">
        <v>1747</v>
      </c>
      <c r="B204" s="169" t="s">
        <v>1780</v>
      </c>
      <c r="C204" s="169" t="s">
        <v>1781</v>
      </c>
      <c r="D204" s="169" t="s">
        <v>1490</v>
      </c>
      <c r="E204" s="193">
        <v>0</v>
      </c>
      <c r="F204" s="193">
        <v>0</v>
      </c>
      <c r="G204" s="193">
        <v>70000</v>
      </c>
      <c r="H204" s="169"/>
      <c r="I204" s="194">
        <v>0</v>
      </c>
      <c r="J204" s="193">
        <f t="shared" si="4"/>
        <v>70000</v>
      </c>
      <c r="K204" s="196" t="s">
        <v>1504</v>
      </c>
    </row>
    <row r="205" spans="1:11" ht="30.6">
      <c r="A205" s="195">
        <v>1743</v>
      </c>
      <c r="B205" s="169" t="s">
        <v>1780</v>
      </c>
      <c r="C205" s="169" t="s">
        <v>1691</v>
      </c>
      <c r="D205" s="169" t="s">
        <v>1782</v>
      </c>
      <c r="E205" s="193">
        <v>0</v>
      </c>
      <c r="F205" s="193">
        <v>0</v>
      </c>
      <c r="G205" s="193">
        <v>363000</v>
      </c>
      <c r="H205" s="169"/>
      <c r="I205" s="194">
        <v>0</v>
      </c>
      <c r="J205" s="193">
        <f t="shared" si="4"/>
        <v>363000</v>
      </c>
      <c r="K205" s="196" t="s">
        <v>1693</v>
      </c>
    </row>
    <row r="206" spans="1:11" ht="20.399999999999999">
      <c r="A206" s="195">
        <v>1748</v>
      </c>
      <c r="B206" s="169" t="s">
        <v>1780</v>
      </c>
      <c r="C206" s="169" t="s">
        <v>1452</v>
      </c>
      <c r="D206" s="169" t="s">
        <v>1373</v>
      </c>
      <c r="E206" s="193">
        <v>0</v>
      </c>
      <c r="F206" s="193">
        <v>0</v>
      </c>
      <c r="G206" s="193">
        <v>200000</v>
      </c>
      <c r="H206" s="169"/>
      <c r="I206" s="194">
        <v>0</v>
      </c>
      <c r="J206" s="193">
        <f t="shared" si="4"/>
        <v>200000</v>
      </c>
      <c r="K206" s="196" t="s">
        <v>1454</v>
      </c>
    </row>
    <row r="207" spans="1:11" ht="20.399999999999999">
      <c r="A207" s="195">
        <v>1749</v>
      </c>
      <c r="B207" s="169" t="s">
        <v>1780</v>
      </c>
      <c r="C207" s="169" t="s">
        <v>1452</v>
      </c>
      <c r="D207" s="169" t="s">
        <v>1343</v>
      </c>
      <c r="E207" s="193">
        <v>0</v>
      </c>
      <c r="F207" s="193">
        <v>0</v>
      </c>
      <c r="G207" s="193">
        <v>150000</v>
      </c>
      <c r="H207" s="169"/>
      <c r="I207" s="194">
        <v>0</v>
      </c>
      <c r="J207" s="193">
        <f t="shared" si="4"/>
        <v>150000</v>
      </c>
      <c r="K207" s="196" t="s">
        <v>1454</v>
      </c>
    </row>
    <row r="208" spans="1:11" ht="20.399999999999999">
      <c r="A208" s="195">
        <v>1756</v>
      </c>
      <c r="B208" s="169" t="s">
        <v>1783</v>
      </c>
      <c r="C208" s="169" t="s">
        <v>1784</v>
      </c>
      <c r="D208" s="169"/>
      <c r="E208" s="193">
        <v>0</v>
      </c>
      <c r="F208" s="193">
        <v>0</v>
      </c>
      <c r="G208" s="193">
        <v>30000</v>
      </c>
      <c r="H208" s="169"/>
      <c r="I208" s="194">
        <v>0</v>
      </c>
      <c r="J208" s="193">
        <f t="shared" si="4"/>
        <v>30000</v>
      </c>
      <c r="K208" s="196" t="s">
        <v>1785</v>
      </c>
    </row>
    <row r="209" spans="1:11" ht="20.399999999999999">
      <c r="A209" s="195">
        <v>1846</v>
      </c>
      <c r="B209" s="169" t="s">
        <v>1786</v>
      </c>
      <c r="C209" s="169" t="s">
        <v>1787</v>
      </c>
      <c r="D209" s="169" t="s">
        <v>1406</v>
      </c>
      <c r="E209" s="193"/>
      <c r="F209" s="193">
        <v>0</v>
      </c>
      <c r="G209" s="193">
        <v>4000</v>
      </c>
      <c r="H209" s="169" t="s">
        <v>1788</v>
      </c>
      <c r="I209" s="194">
        <v>4000</v>
      </c>
      <c r="J209" s="193">
        <f t="shared" si="4"/>
        <v>0</v>
      </c>
      <c r="K209" s="196" t="s">
        <v>1789</v>
      </c>
    </row>
    <row r="210" spans="1:11" ht="20.399999999999999">
      <c r="A210" s="195">
        <v>1846</v>
      </c>
      <c r="B210" s="169" t="s">
        <v>1786</v>
      </c>
      <c r="C210" s="169" t="s">
        <v>1539</v>
      </c>
      <c r="D210" s="169" t="s">
        <v>1406</v>
      </c>
      <c r="E210" s="193">
        <v>0</v>
      </c>
      <c r="F210" s="193">
        <v>0</v>
      </c>
      <c r="G210" s="193">
        <v>24000</v>
      </c>
      <c r="H210" s="169"/>
      <c r="I210" s="194">
        <v>0</v>
      </c>
      <c r="J210" s="193">
        <f t="shared" si="4"/>
        <v>24000</v>
      </c>
      <c r="K210" s="196" t="s">
        <v>1541</v>
      </c>
    </row>
    <row r="211" spans="1:11" ht="40.799999999999997">
      <c r="A211" s="195">
        <v>1846</v>
      </c>
      <c r="B211" s="169" t="s">
        <v>1786</v>
      </c>
      <c r="C211" s="169" t="s">
        <v>1790</v>
      </c>
      <c r="D211" s="169" t="s">
        <v>1406</v>
      </c>
      <c r="E211" s="193">
        <v>0</v>
      </c>
      <c r="F211" s="193">
        <v>0</v>
      </c>
      <c r="G211" s="193">
        <v>4000</v>
      </c>
      <c r="H211" s="169" t="s">
        <v>1791</v>
      </c>
      <c r="I211" s="194">
        <v>4000</v>
      </c>
      <c r="J211" s="193">
        <f t="shared" si="4"/>
        <v>0</v>
      </c>
      <c r="K211" s="196" t="s">
        <v>1789</v>
      </c>
    </row>
    <row r="212" spans="1:11" ht="30.6">
      <c r="A212" s="195">
        <v>1846</v>
      </c>
      <c r="B212" s="169" t="s">
        <v>1786</v>
      </c>
      <c r="C212" s="169" t="s">
        <v>1535</v>
      </c>
      <c r="D212" s="169" t="s">
        <v>1406</v>
      </c>
      <c r="E212" s="193">
        <v>0</v>
      </c>
      <c r="F212" s="193">
        <v>0</v>
      </c>
      <c r="G212" s="193">
        <v>10000</v>
      </c>
      <c r="H212" s="169"/>
      <c r="I212" s="194">
        <v>0</v>
      </c>
      <c r="J212" s="193">
        <f t="shared" si="4"/>
        <v>10000</v>
      </c>
      <c r="K212" s="196" t="s">
        <v>1537</v>
      </c>
    </row>
    <row r="213" spans="1:11" ht="20.399999999999999">
      <c r="A213" s="195">
        <v>1847</v>
      </c>
      <c r="B213" s="169" t="s">
        <v>1786</v>
      </c>
      <c r="C213" s="169" t="s">
        <v>1792</v>
      </c>
      <c r="D213" s="169" t="s">
        <v>1438</v>
      </c>
      <c r="E213" s="193">
        <v>0</v>
      </c>
      <c r="F213" s="193">
        <v>0</v>
      </c>
      <c r="G213" s="193">
        <v>10000</v>
      </c>
      <c r="H213" s="169"/>
      <c r="I213" s="194">
        <v>0</v>
      </c>
      <c r="J213" s="193">
        <f t="shared" si="4"/>
        <v>10000</v>
      </c>
      <c r="K213" s="196" t="s">
        <v>1290</v>
      </c>
    </row>
    <row r="214" spans="1:11" ht="20.399999999999999">
      <c r="A214" s="195">
        <v>1846</v>
      </c>
      <c r="B214" s="169" t="s">
        <v>1786</v>
      </c>
      <c r="C214" s="169" t="s">
        <v>1727</v>
      </c>
      <c r="D214" s="169" t="s">
        <v>1406</v>
      </c>
      <c r="E214" s="193">
        <v>0</v>
      </c>
      <c r="F214" s="193">
        <v>0</v>
      </c>
      <c r="G214" s="193">
        <v>13000</v>
      </c>
      <c r="H214" s="169"/>
      <c r="I214" s="194">
        <v>0</v>
      </c>
      <c r="J214" s="193">
        <f t="shared" si="4"/>
        <v>13000</v>
      </c>
      <c r="K214" s="196" t="s">
        <v>1729</v>
      </c>
    </row>
    <row r="215" spans="1:11" ht="20.399999999999999">
      <c r="A215" s="195">
        <v>1846</v>
      </c>
      <c r="B215" s="169" t="s">
        <v>1786</v>
      </c>
      <c r="C215" s="169" t="s">
        <v>1465</v>
      </c>
      <c r="D215" s="169" t="s">
        <v>1406</v>
      </c>
      <c r="E215" s="193">
        <v>0</v>
      </c>
      <c r="F215" s="193">
        <v>0</v>
      </c>
      <c r="G215" s="193">
        <v>11000</v>
      </c>
      <c r="H215" s="169"/>
      <c r="I215" s="194">
        <v>0</v>
      </c>
      <c r="J215" s="193">
        <f t="shared" si="4"/>
        <v>11000</v>
      </c>
      <c r="K215" s="196" t="s">
        <v>1793</v>
      </c>
    </row>
    <row r="216" spans="1:11" ht="20.399999999999999">
      <c r="A216" s="195">
        <v>1846</v>
      </c>
      <c r="B216" s="169" t="s">
        <v>1786</v>
      </c>
      <c r="C216" s="169" t="s">
        <v>1432</v>
      </c>
      <c r="D216" s="169" t="s">
        <v>1406</v>
      </c>
      <c r="E216" s="193">
        <v>0</v>
      </c>
      <c r="F216" s="193">
        <v>0</v>
      </c>
      <c r="G216" s="193">
        <v>6000</v>
      </c>
      <c r="H216" s="169"/>
      <c r="I216" s="194">
        <v>0</v>
      </c>
      <c r="J216" s="193">
        <f t="shared" si="4"/>
        <v>6000</v>
      </c>
      <c r="K216" s="196" t="s">
        <v>1435</v>
      </c>
    </row>
    <row r="217" spans="1:11" ht="20.399999999999999">
      <c r="A217" s="195">
        <v>1862</v>
      </c>
      <c r="B217" s="169" t="s">
        <v>1794</v>
      </c>
      <c r="C217" s="169" t="s">
        <v>1795</v>
      </c>
      <c r="D217" s="169" t="s">
        <v>1652</v>
      </c>
      <c r="E217" s="193">
        <v>0</v>
      </c>
      <c r="F217" s="193">
        <v>0</v>
      </c>
      <c r="G217" s="193">
        <v>1000</v>
      </c>
      <c r="H217" s="169" t="s">
        <v>1796</v>
      </c>
      <c r="I217" s="194">
        <v>1000</v>
      </c>
      <c r="J217" s="193">
        <f t="shared" si="4"/>
        <v>0</v>
      </c>
      <c r="K217" s="196" t="s">
        <v>1797</v>
      </c>
    </row>
    <row r="218" spans="1:11" ht="30.6">
      <c r="A218" s="195">
        <v>1846</v>
      </c>
      <c r="B218" s="169" t="s">
        <v>1786</v>
      </c>
      <c r="C218" s="169" t="s">
        <v>1528</v>
      </c>
      <c r="D218" s="169" t="s">
        <v>1406</v>
      </c>
      <c r="E218" s="193">
        <v>0</v>
      </c>
      <c r="F218" s="193">
        <v>0</v>
      </c>
      <c r="G218" s="193">
        <v>10000</v>
      </c>
      <c r="H218" s="169"/>
      <c r="I218" s="194">
        <v>0</v>
      </c>
      <c r="J218" s="193">
        <f t="shared" si="4"/>
        <v>10000</v>
      </c>
      <c r="K218" s="196" t="s">
        <v>1797</v>
      </c>
    </row>
    <row r="219" spans="1:11" ht="20.399999999999999">
      <c r="A219" s="169">
        <v>1873</v>
      </c>
      <c r="B219" s="169" t="s">
        <v>1798</v>
      </c>
      <c r="C219" s="169" t="s">
        <v>1799</v>
      </c>
      <c r="D219" s="169" t="s">
        <v>1490</v>
      </c>
      <c r="E219" s="193">
        <v>0</v>
      </c>
      <c r="F219" s="193">
        <v>0</v>
      </c>
      <c r="G219" s="193">
        <v>60000</v>
      </c>
      <c r="H219" s="169"/>
      <c r="I219" s="194">
        <v>0</v>
      </c>
      <c r="J219" s="193">
        <f t="shared" si="4"/>
        <v>60000</v>
      </c>
      <c r="K219" s="196" t="s">
        <v>1582</v>
      </c>
    </row>
    <row r="220" spans="1:11" ht="20.399999999999999">
      <c r="A220" s="169">
        <v>1912</v>
      </c>
      <c r="B220" s="169" t="s">
        <v>1800</v>
      </c>
      <c r="C220" s="169" t="s">
        <v>1801</v>
      </c>
      <c r="D220" s="169" t="s">
        <v>1802</v>
      </c>
      <c r="E220" s="193">
        <v>0</v>
      </c>
      <c r="F220" s="193">
        <v>0</v>
      </c>
      <c r="G220" s="193">
        <v>73000</v>
      </c>
      <c r="H220" s="169"/>
      <c r="I220" s="194">
        <v>0</v>
      </c>
      <c r="J220" s="193">
        <f t="shared" si="4"/>
        <v>73000</v>
      </c>
      <c r="K220" s="196" t="s">
        <v>1729</v>
      </c>
    </row>
    <row r="221" spans="1:11" ht="40.799999999999997">
      <c r="A221" s="169">
        <v>1928</v>
      </c>
      <c r="B221" s="169" t="s">
        <v>1803</v>
      </c>
      <c r="C221" s="169" t="s">
        <v>1790</v>
      </c>
      <c r="D221" s="169" t="s">
        <v>1406</v>
      </c>
      <c r="E221" s="193">
        <v>0</v>
      </c>
      <c r="F221" s="193">
        <v>0</v>
      </c>
      <c r="G221" s="193">
        <v>8000</v>
      </c>
      <c r="H221" s="169" t="s">
        <v>1804</v>
      </c>
      <c r="I221" s="194">
        <v>8000</v>
      </c>
      <c r="J221" s="193">
        <f t="shared" si="4"/>
        <v>0</v>
      </c>
      <c r="K221" s="196" t="s">
        <v>1789</v>
      </c>
    </row>
    <row r="222" spans="1:11" ht="20.399999999999999">
      <c r="A222" s="169">
        <v>1928</v>
      </c>
      <c r="B222" s="169" t="s">
        <v>1803</v>
      </c>
      <c r="C222" s="169" t="s">
        <v>1432</v>
      </c>
      <c r="D222" s="169" t="s">
        <v>1406</v>
      </c>
      <c r="E222" s="193">
        <v>0</v>
      </c>
      <c r="F222" s="193">
        <v>0</v>
      </c>
      <c r="G222" s="193">
        <v>8000</v>
      </c>
      <c r="H222" s="169"/>
      <c r="I222" s="194">
        <v>0</v>
      </c>
      <c r="J222" s="193">
        <f t="shared" si="4"/>
        <v>8000</v>
      </c>
      <c r="K222" s="196" t="s">
        <v>1435</v>
      </c>
    </row>
    <row r="223" spans="1:11" ht="20.399999999999999">
      <c r="A223" s="169">
        <v>1928</v>
      </c>
      <c r="B223" s="169" t="s">
        <v>1803</v>
      </c>
      <c r="C223" s="169" t="s">
        <v>1727</v>
      </c>
      <c r="D223" s="169" t="s">
        <v>1406</v>
      </c>
      <c r="E223" s="193">
        <v>0</v>
      </c>
      <c r="F223" s="193">
        <v>0</v>
      </c>
      <c r="G223" s="193">
        <v>2000</v>
      </c>
      <c r="H223" s="169"/>
      <c r="I223" s="194">
        <v>0</v>
      </c>
      <c r="J223" s="193">
        <f t="shared" si="4"/>
        <v>2000</v>
      </c>
      <c r="K223" s="196" t="s">
        <v>1729</v>
      </c>
    </row>
    <row r="224" spans="1:11" ht="20.399999999999999">
      <c r="A224" s="169" t="s">
        <v>1805</v>
      </c>
      <c r="B224" s="169" t="s">
        <v>1806</v>
      </c>
      <c r="C224" s="169" t="s">
        <v>1465</v>
      </c>
      <c r="D224" s="169" t="s">
        <v>1466</v>
      </c>
      <c r="E224" s="193">
        <v>0</v>
      </c>
      <c r="F224" s="193">
        <v>0</v>
      </c>
      <c r="G224" s="193">
        <v>10000</v>
      </c>
      <c r="H224" s="169"/>
      <c r="I224" s="194">
        <v>0</v>
      </c>
      <c r="J224" s="193">
        <f t="shared" si="4"/>
        <v>10000</v>
      </c>
      <c r="K224" s="196" t="s">
        <v>1793</v>
      </c>
    </row>
    <row r="225" spans="1:11" ht="20.399999999999999">
      <c r="A225" s="169">
        <v>1987</v>
      </c>
      <c r="B225" s="169" t="s">
        <v>1807</v>
      </c>
      <c r="C225" s="169" t="s">
        <v>1808</v>
      </c>
      <c r="D225" s="169" t="s">
        <v>1552</v>
      </c>
      <c r="E225" s="193">
        <v>0</v>
      </c>
      <c r="F225" s="193">
        <v>0</v>
      </c>
      <c r="G225" s="193">
        <v>10000</v>
      </c>
      <c r="H225" s="169"/>
      <c r="I225" s="194">
        <v>0</v>
      </c>
      <c r="J225" s="193">
        <f t="shared" si="4"/>
        <v>10000</v>
      </c>
      <c r="K225" s="196" t="s">
        <v>1501</v>
      </c>
    </row>
    <row r="226" spans="1:11" ht="20.399999999999999">
      <c r="A226" s="169">
        <v>2001</v>
      </c>
      <c r="B226" s="169" t="s">
        <v>1809</v>
      </c>
      <c r="C226" s="169" t="s">
        <v>1799</v>
      </c>
      <c r="D226" s="169" t="s">
        <v>1490</v>
      </c>
      <c r="E226" s="193">
        <v>0</v>
      </c>
      <c r="F226" s="193">
        <v>0</v>
      </c>
      <c r="G226" s="193">
        <v>60000</v>
      </c>
      <c r="H226" s="169" t="s">
        <v>1810</v>
      </c>
      <c r="I226" s="194">
        <v>60000</v>
      </c>
      <c r="J226" s="193">
        <f t="shared" si="4"/>
        <v>0</v>
      </c>
      <c r="K226" s="196" t="s">
        <v>1582</v>
      </c>
    </row>
    <row r="227" spans="1:11" ht="20.399999999999999">
      <c r="A227" s="169">
        <v>2031</v>
      </c>
      <c r="B227" s="169" t="s">
        <v>1809</v>
      </c>
      <c r="C227" s="169" t="s">
        <v>1811</v>
      </c>
      <c r="D227" s="169" t="s">
        <v>1812</v>
      </c>
      <c r="E227" s="193">
        <v>0</v>
      </c>
      <c r="F227" s="193">
        <v>0</v>
      </c>
      <c r="G227" s="193">
        <v>20000</v>
      </c>
      <c r="H227" s="169"/>
      <c r="I227" s="194">
        <v>0</v>
      </c>
      <c r="J227" s="193">
        <f t="shared" si="4"/>
        <v>20000</v>
      </c>
      <c r="K227" s="196" t="s">
        <v>1785</v>
      </c>
    </row>
    <row r="228" spans="1:11" ht="30.6">
      <c r="A228" s="169">
        <v>2003</v>
      </c>
      <c r="B228" s="169" t="s">
        <v>1809</v>
      </c>
      <c r="C228" s="169" t="s">
        <v>1724</v>
      </c>
      <c r="D228" s="169" t="s">
        <v>467</v>
      </c>
      <c r="E228" s="193">
        <v>0</v>
      </c>
      <c r="F228" s="193">
        <v>0</v>
      </c>
      <c r="G228" s="193">
        <v>25000</v>
      </c>
      <c r="H228" s="169"/>
      <c r="I228" s="194">
        <v>0</v>
      </c>
      <c r="J228" s="193">
        <f t="shared" si="4"/>
        <v>25000</v>
      </c>
      <c r="K228" s="196" t="s">
        <v>1725</v>
      </c>
    </row>
    <row r="229" spans="1:11" ht="30.6">
      <c r="A229" s="169">
        <v>2048</v>
      </c>
      <c r="B229" s="169" t="s">
        <v>1813</v>
      </c>
      <c r="C229" s="169" t="s">
        <v>1667</v>
      </c>
      <c r="D229" s="169" t="s">
        <v>1668</v>
      </c>
      <c r="E229" s="193">
        <v>0</v>
      </c>
      <c r="F229" s="193">
        <v>0</v>
      </c>
      <c r="G229" s="193">
        <v>6000</v>
      </c>
      <c r="H229" s="169" t="s">
        <v>1814</v>
      </c>
      <c r="I229" s="194">
        <v>6000</v>
      </c>
      <c r="J229" s="193">
        <f t="shared" si="4"/>
        <v>0</v>
      </c>
      <c r="K229" s="196" t="s">
        <v>1413</v>
      </c>
    </row>
    <row r="230" spans="1:11" ht="30.6">
      <c r="A230" s="169">
        <v>2002</v>
      </c>
      <c r="B230" s="169" t="s">
        <v>1815</v>
      </c>
      <c r="C230" s="169" t="s">
        <v>1816</v>
      </c>
      <c r="D230" s="169" t="s">
        <v>1817</v>
      </c>
      <c r="E230" s="193">
        <v>0</v>
      </c>
      <c r="F230" s="193">
        <v>0</v>
      </c>
      <c r="G230" s="193">
        <v>1896000</v>
      </c>
      <c r="H230" s="169"/>
      <c r="I230" s="194">
        <v>0</v>
      </c>
      <c r="J230" s="193">
        <f t="shared" si="4"/>
        <v>1896000</v>
      </c>
      <c r="K230" s="196" t="s">
        <v>1818</v>
      </c>
    </row>
    <row r="231" spans="1:11">
      <c r="A231" s="169">
        <v>2117</v>
      </c>
      <c r="B231" s="169" t="s">
        <v>1819</v>
      </c>
      <c r="C231" s="169" t="s">
        <v>1820</v>
      </c>
      <c r="D231" s="169" t="s">
        <v>1817</v>
      </c>
      <c r="E231" s="193">
        <v>0</v>
      </c>
      <c r="F231" s="193">
        <v>0</v>
      </c>
      <c r="G231" s="193">
        <v>808555</v>
      </c>
      <c r="H231" s="169"/>
      <c r="I231" s="194">
        <v>0</v>
      </c>
      <c r="J231" s="193">
        <f t="shared" si="4"/>
        <v>808555</v>
      </c>
      <c r="K231" s="196" t="s">
        <v>1772</v>
      </c>
    </row>
    <row r="232" spans="1:11">
      <c r="A232" s="169">
        <v>2148</v>
      </c>
      <c r="B232" s="169" t="s">
        <v>1821</v>
      </c>
      <c r="C232" s="169" t="s">
        <v>1822</v>
      </c>
      <c r="D232" s="169" t="s">
        <v>1575</v>
      </c>
      <c r="E232" s="193">
        <v>0</v>
      </c>
      <c r="F232" s="193">
        <v>0</v>
      </c>
      <c r="G232" s="193">
        <v>40000</v>
      </c>
      <c r="H232" s="169"/>
      <c r="I232" s="193">
        <v>0</v>
      </c>
      <c r="J232" s="193">
        <f t="shared" si="4"/>
        <v>40000</v>
      </c>
      <c r="K232" s="196" t="s">
        <v>1577</v>
      </c>
    </row>
    <row r="233" spans="1:11" ht="20.399999999999999">
      <c r="A233" s="169">
        <v>2152</v>
      </c>
      <c r="B233" s="169" t="s">
        <v>1823</v>
      </c>
      <c r="C233" s="169" t="s">
        <v>1824</v>
      </c>
      <c r="D233" s="169" t="s">
        <v>1825</v>
      </c>
      <c r="E233" s="193">
        <v>0</v>
      </c>
      <c r="F233" s="193">
        <v>0</v>
      </c>
      <c r="G233" s="193">
        <v>15000</v>
      </c>
      <c r="H233" s="169"/>
      <c r="I233" s="194">
        <v>0</v>
      </c>
      <c r="J233" s="193">
        <f t="shared" si="4"/>
        <v>15000</v>
      </c>
      <c r="K233" s="196" t="s">
        <v>1550</v>
      </c>
    </row>
    <row r="234" spans="1:11" ht="20.399999999999999">
      <c r="A234" s="169">
        <v>2167</v>
      </c>
      <c r="B234" s="169" t="s">
        <v>1826</v>
      </c>
      <c r="C234" s="169" t="s">
        <v>1742</v>
      </c>
      <c r="D234" s="169" t="s">
        <v>1466</v>
      </c>
      <c r="E234" s="193">
        <v>0</v>
      </c>
      <c r="F234" s="193">
        <v>0</v>
      </c>
      <c r="G234" s="193">
        <v>5000</v>
      </c>
      <c r="H234" s="169" t="s">
        <v>1827</v>
      </c>
      <c r="I234" s="194">
        <v>5000</v>
      </c>
      <c r="J234" s="193">
        <f t="shared" si="4"/>
        <v>0</v>
      </c>
      <c r="K234" s="196" t="s">
        <v>1828</v>
      </c>
    </row>
    <row r="235" spans="1:11" ht="30.6">
      <c r="A235" s="169">
        <v>2162</v>
      </c>
      <c r="B235" s="169" t="s">
        <v>1826</v>
      </c>
      <c r="C235" s="169" t="s">
        <v>1472</v>
      </c>
      <c r="D235" s="169" t="s">
        <v>1343</v>
      </c>
      <c r="E235" s="193">
        <v>0</v>
      </c>
      <c r="F235" s="193">
        <v>0</v>
      </c>
      <c r="G235" s="193">
        <v>20000</v>
      </c>
      <c r="H235" s="169"/>
      <c r="I235" s="194">
        <v>0</v>
      </c>
      <c r="J235" s="193">
        <f t="shared" si="4"/>
        <v>20000</v>
      </c>
      <c r="K235" s="196" t="s">
        <v>1829</v>
      </c>
    </row>
    <row r="236" spans="1:11" ht="20.399999999999999">
      <c r="A236" s="169">
        <v>2166</v>
      </c>
      <c r="B236" s="169" t="s">
        <v>1826</v>
      </c>
      <c r="C236" s="169" t="s">
        <v>1737</v>
      </c>
      <c r="D236" s="169" t="s">
        <v>1343</v>
      </c>
      <c r="E236" s="193">
        <v>0</v>
      </c>
      <c r="F236" s="193">
        <v>0</v>
      </c>
      <c r="G236" s="193">
        <v>300000</v>
      </c>
      <c r="H236" s="169"/>
      <c r="I236" s="194">
        <v>0</v>
      </c>
      <c r="J236" s="193">
        <f t="shared" si="4"/>
        <v>300000</v>
      </c>
      <c r="K236" s="196" t="s">
        <v>1687</v>
      </c>
    </row>
    <row r="237" spans="1:11" ht="20.399999999999999">
      <c r="A237" s="169">
        <v>2174</v>
      </c>
      <c r="B237" s="169" t="s">
        <v>1830</v>
      </c>
      <c r="C237" s="169" t="s">
        <v>1465</v>
      </c>
      <c r="D237" s="169" t="s">
        <v>1433</v>
      </c>
      <c r="E237" s="193">
        <v>0</v>
      </c>
      <c r="F237" s="193">
        <v>0</v>
      </c>
      <c r="G237" s="193">
        <v>2500</v>
      </c>
      <c r="H237" s="169" t="s">
        <v>1831</v>
      </c>
      <c r="I237" s="194">
        <v>2500</v>
      </c>
      <c r="J237" s="193">
        <f t="shared" si="4"/>
        <v>0</v>
      </c>
      <c r="K237" s="196" t="s">
        <v>1793</v>
      </c>
    </row>
    <row r="238" spans="1:11" ht="30.6">
      <c r="A238" s="169">
        <v>2184</v>
      </c>
      <c r="B238" s="169" t="s">
        <v>1832</v>
      </c>
      <c r="C238" s="169" t="s">
        <v>1833</v>
      </c>
      <c r="D238" s="169" t="s">
        <v>1834</v>
      </c>
      <c r="E238" s="193">
        <v>0</v>
      </c>
      <c r="F238" s="193">
        <v>0</v>
      </c>
      <c r="G238" s="193">
        <v>86310</v>
      </c>
      <c r="H238" s="169"/>
      <c r="I238" s="194">
        <v>0</v>
      </c>
      <c r="J238" s="193">
        <f t="shared" si="4"/>
        <v>86310</v>
      </c>
      <c r="K238" s="196" t="s">
        <v>1785</v>
      </c>
    </row>
    <row r="239" spans="1:11" ht="20.399999999999999">
      <c r="A239" s="169">
        <v>2180</v>
      </c>
      <c r="B239" s="169" t="s">
        <v>1832</v>
      </c>
      <c r="C239" s="169" t="s">
        <v>1835</v>
      </c>
      <c r="D239" s="169" t="s">
        <v>1490</v>
      </c>
      <c r="E239" s="193">
        <v>0</v>
      </c>
      <c r="F239" s="193">
        <v>0</v>
      </c>
      <c r="G239" s="193">
        <v>60000</v>
      </c>
      <c r="H239" s="169"/>
      <c r="I239" s="194">
        <v>0</v>
      </c>
      <c r="J239" s="193">
        <f t="shared" si="4"/>
        <v>60000</v>
      </c>
      <c r="K239" s="196" t="s">
        <v>1836</v>
      </c>
    </row>
    <row r="240" spans="1:11" ht="20.399999999999999">
      <c r="A240" s="169">
        <v>2189</v>
      </c>
      <c r="B240" s="169" t="s">
        <v>1837</v>
      </c>
      <c r="C240" s="169" t="s">
        <v>1465</v>
      </c>
      <c r="D240" s="169" t="s">
        <v>1594</v>
      </c>
      <c r="E240" s="193">
        <v>0</v>
      </c>
      <c r="F240" s="193">
        <v>0</v>
      </c>
      <c r="G240" s="193">
        <v>55456</v>
      </c>
      <c r="H240" s="169" t="s">
        <v>1838</v>
      </c>
      <c r="I240" s="194">
        <v>55456</v>
      </c>
      <c r="J240" s="193">
        <f t="shared" si="4"/>
        <v>0</v>
      </c>
      <c r="K240" s="196" t="s">
        <v>1793</v>
      </c>
    </row>
    <row r="241" spans="1:11" ht="20.399999999999999">
      <c r="A241" s="169">
        <v>2225</v>
      </c>
      <c r="B241" s="169" t="s">
        <v>1839</v>
      </c>
      <c r="C241" s="169" t="s">
        <v>1840</v>
      </c>
      <c r="D241" s="169" t="s">
        <v>1457</v>
      </c>
      <c r="E241" s="193">
        <v>0</v>
      </c>
      <c r="F241" s="193">
        <v>0</v>
      </c>
      <c r="G241" s="193">
        <v>138000</v>
      </c>
      <c r="H241" s="169">
        <v>0</v>
      </c>
      <c r="I241" s="193">
        <v>0</v>
      </c>
      <c r="J241" s="193">
        <f t="shared" si="4"/>
        <v>138000</v>
      </c>
      <c r="K241" s="196" t="s">
        <v>1459</v>
      </c>
    </row>
    <row r="242" spans="1:11" ht="20.399999999999999">
      <c r="A242" s="169">
        <v>2239</v>
      </c>
      <c r="B242" s="169" t="s">
        <v>862</v>
      </c>
      <c r="C242" s="169" t="s">
        <v>1799</v>
      </c>
      <c r="D242" s="169" t="s">
        <v>1841</v>
      </c>
      <c r="E242" s="193">
        <v>0</v>
      </c>
      <c r="F242" s="193">
        <v>0</v>
      </c>
      <c r="G242" s="193">
        <v>10000</v>
      </c>
      <c r="H242" s="169" t="s">
        <v>1842</v>
      </c>
      <c r="I242" s="194">
        <v>10000</v>
      </c>
      <c r="J242" s="193">
        <f t="shared" si="4"/>
        <v>0</v>
      </c>
      <c r="K242" s="196" t="s">
        <v>1582</v>
      </c>
    </row>
    <row r="243" spans="1:11" ht="20.399999999999999">
      <c r="A243" s="169">
        <v>2247</v>
      </c>
      <c r="B243" s="169" t="s">
        <v>1843</v>
      </c>
      <c r="C243" s="169" t="s">
        <v>1465</v>
      </c>
      <c r="D243" s="169" t="s">
        <v>1466</v>
      </c>
      <c r="E243" s="193">
        <v>0</v>
      </c>
      <c r="F243" s="193">
        <v>0</v>
      </c>
      <c r="G243" s="193">
        <v>15000</v>
      </c>
      <c r="H243" s="169"/>
      <c r="I243" s="194">
        <v>0</v>
      </c>
      <c r="J243" s="193">
        <f t="shared" si="4"/>
        <v>15000</v>
      </c>
      <c r="K243" s="196" t="s">
        <v>1793</v>
      </c>
    </row>
    <row r="244" spans="1:11" ht="20.399999999999999">
      <c r="A244" s="169">
        <v>2259</v>
      </c>
      <c r="B244" s="169" t="s">
        <v>1844</v>
      </c>
      <c r="C244" s="169" t="s">
        <v>1465</v>
      </c>
      <c r="D244" s="169" t="s">
        <v>1433</v>
      </c>
      <c r="E244" s="193">
        <v>0</v>
      </c>
      <c r="F244" s="193">
        <v>0</v>
      </c>
      <c r="G244" s="193">
        <v>1500</v>
      </c>
      <c r="H244" s="169"/>
      <c r="I244" s="194">
        <v>0</v>
      </c>
      <c r="J244" s="193">
        <f t="shared" si="4"/>
        <v>1500</v>
      </c>
      <c r="K244" s="196" t="s">
        <v>1793</v>
      </c>
    </row>
    <row r="245" spans="1:11" ht="20.399999999999999">
      <c r="A245" s="169">
        <v>2275</v>
      </c>
      <c r="B245" s="169" t="s">
        <v>1845</v>
      </c>
      <c r="C245" s="169" t="s">
        <v>1846</v>
      </c>
      <c r="D245" s="169" t="s">
        <v>1448</v>
      </c>
      <c r="E245" s="193">
        <v>0</v>
      </c>
      <c r="F245" s="193">
        <v>0</v>
      </c>
      <c r="G245" s="193">
        <v>10000</v>
      </c>
      <c r="H245" s="169" t="s">
        <v>1847</v>
      </c>
      <c r="I245" s="194">
        <v>10000</v>
      </c>
      <c r="J245" s="193">
        <f t="shared" si="4"/>
        <v>0</v>
      </c>
      <c r="K245" s="196" t="s">
        <v>1848</v>
      </c>
    </row>
    <row r="246" spans="1:11" ht="30.6">
      <c r="A246" s="169">
        <v>2269</v>
      </c>
      <c r="B246" s="169" t="s">
        <v>1845</v>
      </c>
      <c r="C246" s="169" t="s">
        <v>1849</v>
      </c>
      <c r="D246" s="169" t="s">
        <v>1562</v>
      </c>
      <c r="E246" s="193">
        <v>0</v>
      </c>
      <c r="F246" s="193">
        <v>0</v>
      </c>
      <c r="G246" s="193">
        <v>94034</v>
      </c>
      <c r="H246" s="169"/>
      <c r="I246" s="194">
        <v>0</v>
      </c>
      <c r="J246" s="193">
        <f t="shared" si="4"/>
        <v>94034</v>
      </c>
      <c r="K246" s="196" t="s">
        <v>1785</v>
      </c>
    </row>
    <row r="247" spans="1:11" ht="20.399999999999999">
      <c r="A247" s="169">
        <v>2333</v>
      </c>
      <c r="B247" s="169" t="s">
        <v>1850</v>
      </c>
      <c r="C247" s="169" t="s">
        <v>1851</v>
      </c>
      <c r="D247" s="169" t="s">
        <v>1852</v>
      </c>
      <c r="E247" s="193">
        <v>0</v>
      </c>
      <c r="F247" s="193">
        <v>0</v>
      </c>
      <c r="G247" s="193">
        <v>15000</v>
      </c>
      <c r="H247" s="169"/>
      <c r="I247" s="194">
        <v>0</v>
      </c>
      <c r="J247" s="193">
        <f t="shared" si="4"/>
        <v>15000</v>
      </c>
      <c r="K247" s="196" t="s">
        <v>1853</v>
      </c>
    </row>
    <row r="248" spans="1:11" ht="20.399999999999999">
      <c r="A248" s="169">
        <v>2327</v>
      </c>
      <c r="B248" s="169" t="s">
        <v>1854</v>
      </c>
      <c r="C248" s="169" t="s">
        <v>1742</v>
      </c>
      <c r="D248" s="169" t="s">
        <v>1316</v>
      </c>
      <c r="E248" s="193">
        <v>0</v>
      </c>
      <c r="F248" s="193">
        <v>0</v>
      </c>
      <c r="G248" s="193">
        <v>1000</v>
      </c>
      <c r="H248" s="169" t="s">
        <v>1855</v>
      </c>
      <c r="I248" s="194">
        <v>1000</v>
      </c>
      <c r="J248" s="193">
        <f t="shared" si="4"/>
        <v>0</v>
      </c>
      <c r="K248" s="196" t="s">
        <v>1828</v>
      </c>
    </row>
    <row r="249" spans="1:11" ht="20.399999999999999">
      <c r="A249" s="169">
        <v>2352</v>
      </c>
      <c r="B249" s="169" t="s">
        <v>1856</v>
      </c>
      <c r="C249" s="169" t="s">
        <v>1452</v>
      </c>
      <c r="D249" s="169" t="s">
        <v>1612</v>
      </c>
      <c r="E249" s="193">
        <v>0</v>
      </c>
      <c r="F249" s="193">
        <v>0</v>
      </c>
      <c r="G249" s="193">
        <v>10000</v>
      </c>
      <c r="H249" s="169"/>
      <c r="I249" s="194">
        <v>0</v>
      </c>
      <c r="J249" s="193">
        <f t="shared" si="4"/>
        <v>10000</v>
      </c>
      <c r="K249" s="196" t="s">
        <v>1454</v>
      </c>
    </row>
    <row r="250" spans="1:11" ht="30.6">
      <c r="A250" s="169">
        <v>2352</v>
      </c>
      <c r="B250" s="169" t="s">
        <v>1856</v>
      </c>
      <c r="C250" s="169" t="s">
        <v>1857</v>
      </c>
      <c r="D250" s="169" t="s">
        <v>1637</v>
      </c>
      <c r="E250" s="193">
        <v>0</v>
      </c>
      <c r="F250" s="193">
        <v>0</v>
      </c>
      <c r="G250" s="193">
        <v>5000</v>
      </c>
      <c r="H250" s="169"/>
      <c r="I250" s="194">
        <v>0</v>
      </c>
      <c r="J250" s="193">
        <f t="shared" si="4"/>
        <v>5000</v>
      </c>
      <c r="K250" s="196" t="s">
        <v>1613</v>
      </c>
    </row>
    <row r="251" spans="1:11" ht="30.6">
      <c r="A251" s="169">
        <v>2352</v>
      </c>
      <c r="B251" s="169" t="s">
        <v>1856</v>
      </c>
      <c r="C251" s="169" t="s">
        <v>1858</v>
      </c>
      <c r="D251" s="169" t="s">
        <v>1637</v>
      </c>
      <c r="E251" s="193">
        <v>0</v>
      </c>
      <c r="F251" s="193">
        <v>0</v>
      </c>
      <c r="G251" s="193">
        <v>6000</v>
      </c>
      <c r="H251" s="169"/>
      <c r="I251" s="194">
        <v>0</v>
      </c>
      <c r="J251" s="193">
        <f t="shared" si="4"/>
        <v>6000</v>
      </c>
      <c r="K251" s="196" t="s">
        <v>1616</v>
      </c>
    </row>
    <row r="252" spans="1:11" ht="30.6">
      <c r="A252" s="169">
        <v>2352</v>
      </c>
      <c r="B252" s="169" t="s">
        <v>1856</v>
      </c>
      <c r="C252" s="169" t="s">
        <v>1617</v>
      </c>
      <c r="D252" s="169" t="s">
        <v>1612</v>
      </c>
      <c r="E252" s="193">
        <v>0</v>
      </c>
      <c r="F252" s="193">
        <v>0</v>
      </c>
      <c r="G252" s="193">
        <v>5000</v>
      </c>
      <c r="H252" s="169"/>
      <c r="I252" s="194">
        <v>0</v>
      </c>
      <c r="J252" s="193">
        <f t="shared" si="4"/>
        <v>5000</v>
      </c>
      <c r="K252" s="196" t="s">
        <v>1641</v>
      </c>
    </row>
    <row r="253" spans="1:11" ht="30.6">
      <c r="A253" s="169">
        <v>2352</v>
      </c>
      <c r="B253" s="169" t="s">
        <v>1856</v>
      </c>
      <c r="C253" s="169" t="s">
        <v>1859</v>
      </c>
      <c r="D253" s="169" t="s">
        <v>1612</v>
      </c>
      <c r="E253" s="193">
        <v>0</v>
      </c>
      <c r="F253" s="193">
        <v>0</v>
      </c>
      <c r="G253" s="193">
        <v>4000</v>
      </c>
      <c r="H253" s="169"/>
      <c r="I253" s="194">
        <v>0</v>
      </c>
      <c r="J253" s="193">
        <f t="shared" si="4"/>
        <v>4000</v>
      </c>
      <c r="K253" s="196" t="s">
        <v>1618</v>
      </c>
    </row>
    <row r="254" spans="1:11" ht="30.6">
      <c r="A254" s="169">
        <v>2352</v>
      </c>
      <c r="B254" s="169" t="s">
        <v>1856</v>
      </c>
      <c r="C254" s="169" t="s">
        <v>1860</v>
      </c>
      <c r="D254" s="169" t="s">
        <v>1612</v>
      </c>
      <c r="E254" s="193">
        <v>0</v>
      </c>
      <c r="F254" s="193">
        <v>0</v>
      </c>
      <c r="G254" s="193">
        <v>5000</v>
      </c>
      <c r="H254" s="169"/>
      <c r="I254" s="194">
        <v>0</v>
      </c>
      <c r="J254" s="193">
        <f t="shared" si="4"/>
        <v>5000</v>
      </c>
      <c r="K254" s="196" t="s">
        <v>1621</v>
      </c>
    </row>
    <row r="255" spans="1:11" ht="20.399999999999999">
      <c r="A255" s="169">
        <v>2352</v>
      </c>
      <c r="B255" s="169" t="s">
        <v>1856</v>
      </c>
      <c r="C255" s="169" t="s">
        <v>1861</v>
      </c>
      <c r="D255" s="169" t="s">
        <v>1612</v>
      </c>
      <c r="E255" s="193">
        <v>0</v>
      </c>
      <c r="F255" s="193">
        <v>0</v>
      </c>
      <c r="G255" s="193">
        <v>5000</v>
      </c>
      <c r="H255" s="169"/>
      <c r="I255" s="194">
        <v>0</v>
      </c>
      <c r="J255" s="193">
        <f t="shared" si="4"/>
        <v>5000</v>
      </c>
      <c r="K255" s="196" t="s">
        <v>1623</v>
      </c>
    </row>
    <row r="256" spans="1:11" ht="30.6">
      <c r="A256" s="169">
        <v>2352</v>
      </c>
      <c r="B256" s="169" t="s">
        <v>1856</v>
      </c>
      <c r="C256" s="169" t="s">
        <v>1862</v>
      </c>
      <c r="D256" s="169" t="s">
        <v>1612</v>
      </c>
      <c r="E256" s="193">
        <v>0</v>
      </c>
      <c r="F256" s="193">
        <v>0</v>
      </c>
      <c r="G256" s="193">
        <v>5000</v>
      </c>
      <c r="H256" s="169"/>
      <c r="I256" s="194">
        <v>0</v>
      </c>
      <c r="J256" s="193">
        <f t="shared" si="4"/>
        <v>5000</v>
      </c>
      <c r="K256" s="196" t="s">
        <v>1625</v>
      </c>
    </row>
    <row r="257" spans="1:11" ht="30.6">
      <c r="A257" s="169">
        <v>2352</v>
      </c>
      <c r="B257" s="169" t="s">
        <v>1856</v>
      </c>
      <c r="C257" s="169" t="s">
        <v>1863</v>
      </c>
      <c r="D257" s="169" t="s">
        <v>1612</v>
      </c>
      <c r="E257" s="193">
        <v>0</v>
      </c>
      <c r="F257" s="193">
        <v>0</v>
      </c>
      <c r="G257" s="193">
        <v>4000</v>
      </c>
      <c r="H257" s="169"/>
      <c r="I257" s="194">
        <v>0</v>
      </c>
      <c r="J257" s="193">
        <f t="shared" si="4"/>
        <v>4000</v>
      </c>
      <c r="K257" s="196" t="s">
        <v>1628</v>
      </c>
    </row>
    <row r="258" spans="1:11" ht="30.6">
      <c r="A258" s="169">
        <v>2376</v>
      </c>
      <c r="B258" s="169" t="s">
        <v>1864</v>
      </c>
      <c r="C258" s="169" t="s">
        <v>1543</v>
      </c>
      <c r="D258" s="169" t="s">
        <v>1433</v>
      </c>
      <c r="E258" s="193">
        <v>0</v>
      </c>
      <c r="F258" s="193">
        <v>0</v>
      </c>
      <c r="G258" s="193">
        <v>2000</v>
      </c>
      <c r="H258" s="169"/>
      <c r="I258" s="194">
        <v>0</v>
      </c>
      <c r="J258" s="193">
        <f t="shared" si="4"/>
        <v>2000</v>
      </c>
      <c r="K258" s="196" t="s">
        <v>1395</v>
      </c>
    </row>
    <row r="259" spans="1:11" ht="20.399999999999999">
      <c r="A259" s="169">
        <v>2384</v>
      </c>
      <c r="B259" s="169" t="s">
        <v>1865</v>
      </c>
      <c r="C259" s="169" t="s">
        <v>1851</v>
      </c>
      <c r="D259" s="169" t="s">
        <v>1580</v>
      </c>
      <c r="E259" s="193">
        <v>0</v>
      </c>
      <c r="F259" s="193">
        <v>0</v>
      </c>
      <c r="G259" s="193">
        <v>12000</v>
      </c>
      <c r="H259" s="169"/>
      <c r="I259" s="194">
        <v>0</v>
      </c>
      <c r="J259" s="193">
        <f t="shared" si="4"/>
        <v>12000</v>
      </c>
      <c r="K259" s="196" t="s">
        <v>1853</v>
      </c>
    </row>
    <row r="260" spans="1:11" ht="20.399999999999999">
      <c r="A260" s="169">
        <v>2393</v>
      </c>
      <c r="B260" s="169" t="s">
        <v>1866</v>
      </c>
      <c r="C260" s="169" t="s">
        <v>1867</v>
      </c>
      <c r="D260" s="169" t="s">
        <v>1580</v>
      </c>
      <c r="E260" s="193">
        <v>0</v>
      </c>
      <c r="F260" s="193">
        <v>0</v>
      </c>
      <c r="G260" s="193">
        <v>12000</v>
      </c>
      <c r="H260" s="169"/>
      <c r="I260" s="194">
        <v>0</v>
      </c>
      <c r="J260" s="193">
        <f t="shared" si="4"/>
        <v>12000</v>
      </c>
      <c r="K260" s="196" t="s">
        <v>1868</v>
      </c>
    </row>
    <row r="261" spans="1:11" ht="20.399999999999999">
      <c r="A261" s="169">
        <v>2394</v>
      </c>
      <c r="B261" s="169" t="s">
        <v>1866</v>
      </c>
      <c r="C261" s="169" t="s">
        <v>1869</v>
      </c>
      <c r="D261" s="169" t="s">
        <v>1580</v>
      </c>
      <c r="E261" s="193">
        <v>0</v>
      </c>
      <c r="F261" s="193">
        <v>0</v>
      </c>
      <c r="G261" s="193">
        <v>6000</v>
      </c>
      <c r="H261" s="169" t="s">
        <v>1870</v>
      </c>
      <c r="I261" s="194">
        <v>6000</v>
      </c>
      <c r="J261" s="193">
        <f t="shared" si="4"/>
        <v>0</v>
      </c>
      <c r="K261" s="196" t="s">
        <v>1582</v>
      </c>
    </row>
    <row r="262" spans="1:11" ht="20.399999999999999">
      <c r="A262" s="169">
        <v>2422</v>
      </c>
      <c r="B262" s="169" t="s">
        <v>1871</v>
      </c>
      <c r="C262" s="169" t="s">
        <v>1742</v>
      </c>
      <c r="D262" s="169" t="s">
        <v>1580</v>
      </c>
      <c r="E262" s="193">
        <v>0</v>
      </c>
      <c r="F262" s="193">
        <v>0</v>
      </c>
      <c r="G262" s="193">
        <v>3000</v>
      </c>
      <c r="H262" s="169" t="s">
        <v>1872</v>
      </c>
      <c r="I262" s="194">
        <v>3000</v>
      </c>
      <c r="J262" s="193">
        <f t="shared" si="4"/>
        <v>0</v>
      </c>
      <c r="K262" s="196" t="s">
        <v>1828</v>
      </c>
    </row>
    <row r="263" spans="1:11" ht="20.399999999999999">
      <c r="A263" s="169">
        <v>2421</v>
      </c>
      <c r="B263" s="169" t="s">
        <v>1871</v>
      </c>
      <c r="C263" s="169" t="s">
        <v>1465</v>
      </c>
      <c r="D263" s="169" t="s">
        <v>1873</v>
      </c>
      <c r="E263" s="193">
        <v>0</v>
      </c>
      <c r="F263" s="193">
        <v>0</v>
      </c>
      <c r="G263" s="193">
        <v>4000</v>
      </c>
      <c r="H263" s="169" t="s">
        <v>1874</v>
      </c>
      <c r="I263" s="194">
        <v>4000</v>
      </c>
      <c r="J263" s="193">
        <f t="shared" ref="J263:J281" si="5">E263+F263+G263-I263</f>
        <v>0</v>
      </c>
      <c r="K263" s="196" t="s">
        <v>1793</v>
      </c>
    </row>
    <row r="264" spans="1:11" ht="20.399999999999999">
      <c r="A264" s="169">
        <v>2427</v>
      </c>
      <c r="B264" s="169" t="s">
        <v>1875</v>
      </c>
      <c r="C264" s="169" t="s">
        <v>1876</v>
      </c>
      <c r="D264" s="169" t="s">
        <v>1580</v>
      </c>
      <c r="E264" s="193">
        <v>0</v>
      </c>
      <c r="F264" s="193">
        <v>0</v>
      </c>
      <c r="G264" s="193">
        <v>30000</v>
      </c>
      <c r="H264" s="169"/>
      <c r="I264" s="194">
        <v>0</v>
      </c>
      <c r="J264" s="193">
        <f t="shared" si="5"/>
        <v>30000</v>
      </c>
      <c r="K264" s="196" t="s">
        <v>1853</v>
      </c>
    </row>
    <row r="265" spans="1:11" ht="20.399999999999999">
      <c r="A265" s="169">
        <v>2441</v>
      </c>
      <c r="B265" s="169" t="s">
        <v>1877</v>
      </c>
      <c r="C265" s="169" t="s">
        <v>1452</v>
      </c>
      <c r="D265" s="169" t="s">
        <v>1343</v>
      </c>
      <c r="E265" s="193">
        <v>0</v>
      </c>
      <c r="F265" s="193">
        <v>0</v>
      </c>
      <c r="G265" s="193">
        <v>300000</v>
      </c>
      <c r="H265" s="169" t="s">
        <v>1878</v>
      </c>
      <c r="I265" s="194">
        <v>300000</v>
      </c>
      <c r="J265" s="193">
        <f t="shared" si="5"/>
        <v>0</v>
      </c>
      <c r="K265" s="196" t="s">
        <v>1454</v>
      </c>
    </row>
    <row r="266" spans="1:11" ht="20.399999999999999">
      <c r="A266" s="169">
        <v>2470</v>
      </c>
      <c r="B266" s="169" t="s">
        <v>1879</v>
      </c>
      <c r="C266" s="169" t="s">
        <v>1801</v>
      </c>
      <c r="D266" s="169" t="s">
        <v>1802</v>
      </c>
      <c r="E266" s="193">
        <v>0</v>
      </c>
      <c r="F266" s="193">
        <v>0</v>
      </c>
      <c r="G266" s="193">
        <v>37000</v>
      </c>
      <c r="H266" s="169"/>
      <c r="I266" s="194">
        <v>0</v>
      </c>
      <c r="J266" s="193">
        <f t="shared" si="5"/>
        <v>37000</v>
      </c>
      <c r="K266" s="196" t="s">
        <v>1793</v>
      </c>
    </row>
    <row r="267" spans="1:11" ht="20.399999999999999">
      <c r="A267" s="169">
        <v>2502</v>
      </c>
      <c r="B267" s="169" t="s">
        <v>1880</v>
      </c>
      <c r="C267" s="169" t="s">
        <v>1548</v>
      </c>
      <c r="D267" s="169" t="s">
        <v>1881</v>
      </c>
      <c r="E267" s="193">
        <v>0</v>
      </c>
      <c r="F267" s="193">
        <v>0</v>
      </c>
      <c r="G267" s="193">
        <v>37700</v>
      </c>
      <c r="H267" s="169"/>
      <c r="I267" s="194">
        <v>0</v>
      </c>
      <c r="J267" s="193">
        <f t="shared" si="5"/>
        <v>37700</v>
      </c>
      <c r="K267" s="196" t="s">
        <v>1550</v>
      </c>
    </row>
    <row r="268" spans="1:11" ht="20.399999999999999">
      <c r="A268" s="169">
        <v>2498</v>
      </c>
      <c r="B268" s="169" t="s">
        <v>1880</v>
      </c>
      <c r="C268" s="169" t="s">
        <v>1432</v>
      </c>
      <c r="D268" s="169" t="s">
        <v>1882</v>
      </c>
      <c r="E268" s="193">
        <v>0</v>
      </c>
      <c r="F268" s="193">
        <v>0</v>
      </c>
      <c r="G268" s="193">
        <v>20000</v>
      </c>
      <c r="H268" s="169"/>
      <c r="I268" s="194">
        <v>0</v>
      </c>
      <c r="J268" s="193">
        <f t="shared" si="5"/>
        <v>20000</v>
      </c>
      <c r="K268" s="196" t="s">
        <v>1435</v>
      </c>
    </row>
    <row r="269" spans="1:11" ht="20.399999999999999">
      <c r="A269" s="169">
        <v>2506</v>
      </c>
      <c r="B269" s="169" t="s">
        <v>1883</v>
      </c>
      <c r="C269" s="169" t="s">
        <v>1452</v>
      </c>
      <c r="D269" s="169" t="s">
        <v>467</v>
      </c>
      <c r="E269" s="193">
        <v>0</v>
      </c>
      <c r="F269" s="193">
        <v>0</v>
      </c>
      <c r="G269" s="193">
        <v>4000</v>
      </c>
      <c r="H269" s="169" t="s">
        <v>1884</v>
      </c>
      <c r="I269" s="194">
        <v>4000</v>
      </c>
      <c r="J269" s="193">
        <f t="shared" si="5"/>
        <v>0</v>
      </c>
      <c r="K269" s="196" t="s">
        <v>1454</v>
      </c>
    </row>
    <row r="270" spans="1:11" ht="20.399999999999999">
      <c r="A270" s="169">
        <v>2505</v>
      </c>
      <c r="B270" s="169" t="s">
        <v>1883</v>
      </c>
      <c r="C270" s="169" t="s">
        <v>1795</v>
      </c>
      <c r="D270" s="169" t="s">
        <v>1652</v>
      </c>
      <c r="E270" s="193">
        <v>0</v>
      </c>
      <c r="F270" s="193">
        <v>0</v>
      </c>
      <c r="G270" s="193">
        <v>1000</v>
      </c>
      <c r="H270" s="169"/>
      <c r="I270" s="194">
        <v>0</v>
      </c>
      <c r="J270" s="193">
        <f t="shared" si="5"/>
        <v>1000</v>
      </c>
      <c r="K270" s="196" t="s">
        <v>1797</v>
      </c>
    </row>
    <row r="271" spans="1:11" ht="20.399999999999999">
      <c r="A271" s="169">
        <v>2506</v>
      </c>
      <c r="B271" s="169" t="s">
        <v>1883</v>
      </c>
      <c r="C271" s="169" t="s">
        <v>1611</v>
      </c>
      <c r="D271" s="169" t="s">
        <v>467</v>
      </c>
      <c r="E271" s="193">
        <v>0</v>
      </c>
      <c r="F271" s="193">
        <v>0</v>
      </c>
      <c r="G271" s="193">
        <v>6000</v>
      </c>
      <c r="H271" s="169"/>
      <c r="I271" s="194">
        <v>0</v>
      </c>
      <c r="J271" s="193">
        <f t="shared" si="5"/>
        <v>6000</v>
      </c>
      <c r="K271" s="196" t="s">
        <v>1613</v>
      </c>
    </row>
    <row r="272" spans="1:11" ht="30.6">
      <c r="A272" s="169">
        <v>2506</v>
      </c>
      <c r="B272" s="169" t="s">
        <v>1883</v>
      </c>
      <c r="C272" s="169" t="s">
        <v>1858</v>
      </c>
      <c r="D272" s="169" t="s">
        <v>467</v>
      </c>
      <c r="E272" s="193">
        <v>0</v>
      </c>
      <c r="F272" s="193">
        <v>0</v>
      </c>
      <c r="G272" s="193">
        <v>8000</v>
      </c>
      <c r="H272" s="169"/>
      <c r="I272" s="194">
        <v>0</v>
      </c>
      <c r="J272" s="193">
        <f t="shared" si="5"/>
        <v>8000</v>
      </c>
      <c r="K272" s="196" t="s">
        <v>1616</v>
      </c>
    </row>
    <row r="273" spans="1:11" ht="30.6">
      <c r="A273" s="169">
        <v>2506</v>
      </c>
      <c r="B273" s="169" t="s">
        <v>1883</v>
      </c>
      <c r="C273" s="169" t="s">
        <v>1885</v>
      </c>
      <c r="D273" s="169" t="s">
        <v>467</v>
      </c>
      <c r="E273" s="193">
        <v>0</v>
      </c>
      <c r="F273" s="193">
        <v>0</v>
      </c>
      <c r="G273" s="193">
        <v>3000</v>
      </c>
      <c r="H273" s="169"/>
      <c r="I273" s="194">
        <v>0</v>
      </c>
      <c r="J273" s="193">
        <f t="shared" si="5"/>
        <v>3000</v>
      </c>
      <c r="K273" s="196" t="s">
        <v>1641</v>
      </c>
    </row>
    <row r="274" spans="1:11" ht="30.6">
      <c r="A274" s="169">
        <v>2506</v>
      </c>
      <c r="B274" s="169" t="s">
        <v>1883</v>
      </c>
      <c r="C274" s="169" t="s">
        <v>1859</v>
      </c>
      <c r="D274" s="169" t="s">
        <v>467</v>
      </c>
      <c r="E274" s="193">
        <v>0</v>
      </c>
      <c r="F274" s="193">
        <v>0</v>
      </c>
      <c r="G274" s="193">
        <v>4000</v>
      </c>
      <c r="H274" s="169"/>
      <c r="I274" s="194">
        <v>0</v>
      </c>
      <c r="J274" s="193">
        <f t="shared" si="5"/>
        <v>4000</v>
      </c>
      <c r="K274" s="196" t="s">
        <v>1618</v>
      </c>
    </row>
    <row r="275" spans="1:11" ht="30.6">
      <c r="A275" s="169">
        <v>2506</v>
      </c>
      <c r="B275" s="169" t="s">
        <v>1883</v>
      </c>
      <c r="C275" s="169" t="s">
        <v>1620</v>
      </c>
      <c r="D275" s="169" t="s">
        <v>467</v>
      </c>
      <c r="E275" s="193">
        <v>0</v>
      </c>
      <c r="F275" s="193">
        <v>0</v>
      </c>
      <c r="G275" s="193">
        <v>7000</v>
      </c>
      <c r="H275" s="169"/>
      <c r="I275" s="194">
        <v>0</v>
      </c>
      <c r="J275" s="193">
        <f t="shared" si="5"/>
        <v>7000</v>
      </c>
      <c r="K275" s="196" t="s">
        <v>1621</v>
      </c>
    </row>
    <row r="276" spans="1:11" ht="20.399999999999999">
      <c r="A276" s="169">
        <v>2506</v>
      </c>
      <c r="B276" s="169" t="s">
        <v>1883</v>
      </c>
      <c r="C276" s="169" t="s">
        <v>1861</v>
      </c>
      <c r="D276" s="169" t="s">
        <v>467</v>
      </c>
      <c r="E276" s="193">
        <v>0</v>
      </c>
      <c r="F276" s="193">
        <v>0</v>
      </c>
      <c r="G276" s="193">
        <v>7000</v>
      </c>
      <c r="H276" s="169"/>
      <c r="I276" s="194">
        <v>0</v>
      </c>
      <c r="J276" s="193">
        <f t="shared" si="5"/>
        <v>7000</v>
      </c>
      <c r="K276" s="196" t="s">
        <v>1623</v>
      </c>
    </row>
    <row r="277" spans="1:11" ht="20.399999999999999">
      <c r="A277" s="169">
        <v>2506</v>
      </c>
      <c r="B277" s="169" t="s">
        <v>1883</v>
      </c>
      <c r="C277" s="169" t="s">
        <v>1624</v>
      </c>
      <c r="D277" s="169" t="s">
        <v>467</v>
      </c>
      <c r="E277" s="193">
        <v>0</v>
      </c>
      <c r="F277" s="193">
        <v>0</v>
      </c>
      <c r="G277" s="193">
        <v>7000</v>
      </c>
      <c r="H277" s="169"/>
      <c r="I277" s="194">
        <v>0</v>
      </c>
      <c r="J277" s="193">
        <f t="shared" si="5"/>
        <v>7000</v>
      </c>
      <c r="K277" s="196" t="s">
        <v>1625</v>
      </c>
    </row>
    <row r="278" spans="1:11" ht="30.6">
      <c r="A278" s="169">
        <v>2506</v>
      </c>
      <c r="B278" s="169" t="s">
        <v>1883</v>
      </c>
      <c r="C278" s="169" t="s">
        <v>1863</v>
      </c>
      <c r="D278" s="169" t="s">
        <v>467</v>
      </c>
      <c r="E278" s="193">
        <v>0</v>
      </c>
      <c r="F278" s="193">
        <v>0</v>
      </c>
      <c r="G278" s="193">
        <v>4000</v>
      </c>
      <c r="H278" s="169"/>
      <c r="I278" s="194">
        <v>0</v>
      </c>
      <c r="J278" s="193">
        <f t="shared" si="5"/>
        <v>4000</v>
      </c>
      <c r="K278" s="196" t="s">
        <v>1628</v>
      </c>
    </row>
    <row r="279" spans="1:11" ht="20.399999999999999">
      <c r="A279" s="169">
        <v>2526</v>
      </c>
      <c r="B279" s="169" t="s">
        <v>1886</v>
      </c>
      <c r="C279" s="169" t="s">
        <v>1705</v>
      </c>
      <c r="D279" s="169" t="s">
        <v>1316</v>
      </c>
      <c r="E279" s="193">
        <v>0</v>
      </c>
      <c r="F279" s="193">
        <v>0</v>
      </c>
      <c r="G279" s="193">
        <v>1000</v>
      </c>
      <c r="H279" s="169" t="s">
        <v>1887</v>
      </c>
      <c r="I279" s="194">
        <v>1000</v>
      </c>
      <c r="J279" s="193">
        <f t="shared" si="5"/>
        <v>0</v>
      </c>
      <c r="K279" s="196" t="s">
        <v>1609</v>
      </c>
    </row>
    <row r="280" spans="1:11" ht="20.399999999999999">
      <c r="A280" s="169">
        <v>2550</v>
      </c>
      <c r="B280" s="169" t="s">
        <v>1888</v>
      </c>
      <c r="C280" s="169" t="s">
        <v>1808</v>
      </c>
      <c r="D280" s="169" t="s">
        <v>1889</v>
      </c>
      <c r="E280" s="193">
        <v>0</v>
      </c>
      <c r="F280" s="193">
        <v>0</v>
      </c>
      <c r="G280" s="193">
        <v>21542</v>
      </c>
      <c r="H280" s="169"/>
      <c r="I280" s="194">
        <v>0</v>
      </c>
      <c r="J280" s="193">
        <f t="shared" si="5"/>
        <v>21542</v>
      </c>
      <c r="K280" s="196" t="s">
        <v>1501</v>
      </c>
    </row>
    <row r="281" spans="1:11" ht="20.399999999999999">
      <c r="A281" s="169">
        <v>2563</v>
      </c>
      <c r="B281" s="169" t="s">
        <v>1890</v>
      </c>
      <c r="C281" s="169" t="s">
        <v>1465</v>
      </c>
      <c r="D281" s="169" t="s">
        <v>1466</v>
      </c>
      <c r="E281" s="193">
        <v>0</v>
      </c>
      <c r="F281" s="193">
        <v>0</v>
      </c>
      <c r="G281" s="193">
        <v>5000</v>
      </c>
      <c r="H281" s="169"/>
      <c r="I281" s="194">
        <v>0</v>
      </c>
      <c r="J281" s="193">
        <f t="shared" si="5"/>
        <v>5000</v>
      </c>
      <c r="K281" s="196" t="s">
        <v>1793</v>
      </c>
    </row>
    <row r="282" spans="1:11">
      <c r="A282" s="169"/>
      <c r="B282" s="169"/>
      <c r="C282" s="169"/>
      <c r="D282" s="200" t="s">
        <v>12</v>
      </c>
      <c r="E282" s="199">
        <f>SUM(E6:E281)</f>
        <v>102989</v>
      </c>
      <c r="F282" s="199">
        <f>SUM(F6:F281)</f>
        <v>1662085</v>
      </c>
      <c r="G282" s="199">
        <f>SUM(G6:G281)</f>
        <v>9066392</v>
      </c>
      <c r="H282" s="200"/>
      <c r="I282" s="199">
        <f>SUM(I6:I281)</f>
        <v>3934173</v>
      </c>
      <c r="J282" s="199">
        <f>SUM(J6:J281)</f>
        <v>6897293</v>
      </c>
      <c r="K282" s="192"/>
    </row>
    <row r="283" spans="1:11" ht="20.399999999999999">
      <c r="A283" s="169"/>
      <c r="B283" s="169"/>
      <c r="C283" s="169"/>
      <c r="D283" s="200" t="s">
        <v>1891</v>
      </c>
      <c r="E283" s="199">
        <v>1746578.96</v>
      </c>
      <c r="F283" s="199">
        <v>4155706</v>
      </c>
      <c r="G283" s="199">
        <v>0</v>
      </c>
      <c r="H283" s="199"/>
      <c r="I283" s="199">
        <v>0</v>
      </c>
      <c r="J283" s="199">
        <f>E283+F283-I283</f>
        <v>5902284.96</v>
      </c>
      <c r="K283" s="192"/>
    </row>
    <row r="284" spans="1:11">
      <c r="A284" s="169"/>
      <c r="B284" s="169"/>
      <c r="C284" s="169"/>
      <c r="D284" s="200" t="s">
        <v>199</v>
      </c>
      <c r="E284" s="199">
        <f>SUM(E282:E283)</f>
        <v>1849567.96</v>
      </c>
      <c r="F284" s="199">
        <f t="shared" ref="F284:J284" si="6">SUM(F282:F283)</f>
        <v>5817791</v>
      </c>
      <c r="G284" s="199">
        <f t="shared" si="6"/>
        <v>9066392</v>
      </c>
      <c r="H284" s="199">
        <f t="shared" si="6"/>
        <v>0</v>
      </c>
      <c r="I284" s="199">
        <f t="shared" si="6"/>
        <v>3934173</v>
      </c>
      <c r="J284" s="199">
        <f t="shared" si="6"/>
        <v>12799577.960000001</v>
      </c>
      <c r="K284" s="192"/>
    </row>
    <row r="290" spans="1:9">
      <c r="A290" s="529" t="s">
        <v>1893</v>
      </c>
      <c r="B290" s="529"/>
      <c r="C290" s="529"/>
      <c r="D290" s="529"/>
      <c r="E290" s="529"/>
      <c r="F290" s="529"/>
      <c r="G290" s="529"/>
      <c r="H290" s="529"/>
      <c r="I290" s="529"/>
    </row>
    <row r="291" spans="1:9">
      <c r="A291" s="537" t="s">
        <v>1937</v>
      </c>
      <c r="B291" s="537"/>
      <c r="C291" s="537"/>
      <c r="D291" s="537"/>
      <c r="E291" s="537"/>
      <c r="F291" s="537"/>
      <c r="G291" s="537"/>
      <c r="H291" s="537"/>
      <c r="I291" s="537"/>
    </row>
    <row r="292" spans="1:9">
      <c r="A292" s="530" t="s">
        <v>1894</v>
      </c>
      <c r="B292" s="530" t="s">
        <v>1895</v>
      </c>
      <c r="C292" s="530" t="s">
        <v>1255</v>
      </c>
      <c r="D292" s="532" t="s">
        <v>1896</v>
      </c>
      <c r="E292" s="532" t="s">
        <v>1258</v>
      </c>
      <c r="F292" s="534" t="s">
        <v>1897</v>
      </c>
      <c r="G292" s="534"/>
      <c r="H292" s="535" t="s">
        <v>1260</v>
      </c>
      <c r="I292" s="536" t="s">
        <v>5</v>
      </c>
    </row>
    <row r="293" spans="1:9">
      <c r="A293" s="531"/>
      <c r="B293" s="531"/>
      <c r="C293" s="531"/>
      <c r="D293" s="533"/>
      <c r="E293" s="533"/>
      <c r="F293" s="202" t="s">
        <v>1898</v>
      </c>
      <c r="G293" s="203" t="s">
        <v>1261</v>
      </c>
      <c r="H293" s="535"/>
      <c r="I293" s="536"/>
    </row>
    <row r="294" spans="1:9">
      <c r="A294" s="204">
        <v>1</v>
      </c>
      <c r="B294" s="204">
        <v>2</v>
      </c>
      <c r="C294" s="204">
        <v>3</v>
      </c>
      <c r="D294" s="204">
        <v>4</v>
      </c>
      <c r="E294" s="204">
        <v>5</v>
      </c>
      <c r="F294" s="204">
        <v>6</v>
      </c>
      <c r="G294" s="204">
        <v>7</v>
      </c>
      <c r="H294" s="205">
        <v>8</v>
      </c>
      <c r="I294" s="205">
        <v>9</v>
      </c>
    </row>
    <row r="295" spans="1:9" ht="31.8">
      <c r="A295" s="206"/>
      <c r="B295" s="207" t="s">
        <v>1899</v>
      </c>
      <c r="C295" s="206"/>
      <c r="D295" s="208"/>
      <c r="E295" s="208"/>
      <c r="F295" s="206"/>
      <c r="G295" s="208"/>
      <c r="H295" s="208"/>
      <c r="I295" s="206"/>
    </row>
    <row r="296" spans="1:9" ht="31.8">
      <c r="A296" s="206" t="s">
        <v>1900</v>
      </c>
      <c r="B296" s="209" t="s">
        <v>1901</v>
      </c>
      <c r="C296" s="206" t="s">
        <v>1902</v>
      </c>
      <c r="D296" s="210">
        <v>270000</v>
      </c>
      <c r="E296" s="210">
        <v>0</v>
      </c>
      <c r="F296" s="206" t="s">
        <v>1903</v>
      </c>
      <c r="G296" s="211">
        <v>270000</v>
      </c>
      <c r="H296" s="158">
        <v>0</v>
      </c>
      <c r="I296" s="206"/>
    </row>
    <row r="297" spans="1:9" ht="31.8">
      <c r="A297" s="206" t="s">
        <v>1904</v>
      </c>
      <c r="B297" s="209" t="s">
        <v>1905</v>
      </c>
      <c r="C297" s="206" t="s">
        <v>1906</v>
      </c>
      <c r="D297" s="210">
        <v>510331</v>
      </c>
      <c r="E297" s="210">
        <v>0</v>
      </c>
      <c r="F297" s="212" t="s">
        <v>1907</v>
      </c>
      <c r="G297" s="211">
        <v>510331</v>
      </c>
      <c r="H297" s="158">
        <f>D297+E297-G297</f>
        <v>0</v>
      </c>
      <c r="I297" s="206"/>
    </row>
    <row r="298" spans="1:9" ht="31.8">
      <c r="A298" s="206" t="s">
        <v>1908</v>
      </c>
      <c r="B298" s="209" t="s">
        <v>1909</v>
      </c>
      <c r="C298" s="206" t="s">
        <v>1906</v>
      </c>
      <c r="D298" s="210">
        <v>733164</v>
      </c>
      <c r="E298" s="210">
        <v>0</v>
      </c>
      <c r="F298" s="212"/>
      <c r="G298" s="211">
        <v>0</v>
      </c>
      <c r="H298" s="158">
        <f t="shared" ref="H298:H309" si="7">D298+E298-G298</f>
        <v>733164</v>
      </c>
      <c r="I298" s="206"/>
    </row>
    <row r="299" spans="1:9" ht="31.8">
      <c r="A299" s="206" t="s">
        <v>1910</v>
      </c>
      <c r="B299" s="209" t="s">
        <v>1905</v>
      </c>
      <c r="C299" s="206" t="s">
        <v>1911</v>
      </c>
      <c r="D299" s="210">
        <v>1391126</v>
      </c>
      <c r="E299" s="210">
        <v>0</v>
      </c>
      <c r="F299" s="212" t="s">
        <v>1907</v>
      </c>
      <c r="G299" s="211">
        <v>1391126</v>
      </c>
      <c r="H299" s="158">
        <f>D299+E299-G299</f>
        <v>0</v>
      </c>
      <c r="I299" s="206"/>
    </row>
    <row r="300" spans="1:9" ht="31.8">
      <c r="A300" s="206" t="s">
        <v>1912</v>
      </c>
      <c r="B300" s="209" t="s">
        <v>1913</v>
      </c>
      <c r="C300" s="206" t="s">
        <v>1914</v>
      </c>
      <c r="D300" s="210">
        <v>77887</v>
      </c>
      <c r="E300" s="210"/>
      <c r="F300" s="212"/>
      <c r="G300" s="211">
        <v>0</v>
      </c>
      <c r="H300" s="158">
        <f>D300+E300-G300</f>
        <v>77887</v>
      </c>
      <c r="I300" s="206"/>
    </row>
    <row r="301" spans="1:9" ht="31.8">
      <c r="A301" s="206" t="s">
        <v>1469</v>
      </c>
      <c r="B301" s="209" t="s">
        <v>1915</v>
      </c>
      <c r="C301" s="206" t="s">
        <v>1916</v>
      </c>
      <c r="D301" s="210">
        <v>50000</v>
      </c>
      <c r="E301" s="210">
        <v>0</v>
      </c>
      <c r="F301" s="212" t="s">
        <v>1917</v>
      </c>
      <c r="G301" s="211">
        <v>50000</v>
      </c>
      <c r="H301" s="158">
        <f t="shared" si="7"/>
        <v>0</v>
      </c>
      <c r="I301" s="206"/>
    </row>
    <row r="302" spans="1:9" ht="42">
      <c r="A302" s="206" t="s">
        <v>1918</v>
      </c>
      <c r="B302" s="206" t="s">
        <v>1919</v>
      </c>
      <c r="C302" s="206" t="s">
        <v>1914</v>
      </c>
      <c r="D302" s="197">
        <v>161561</v>
      </c>
      <c r="E302" s="197">
        <v>0</v>
      </c>
      <c r="F302" s="212">
        <v>0</v>
      </c>
      <c r="G302" s="213">
        <v>0</v>
      </c>
      <c r="H302" s="158">
        <f t="shared" si="7"/>
        <v>161561</v>
      </c>
      <c r="I302" s="206" t="s">
        <v>1920</v>
      </c>
    </row>
    <row r="303" spans="1:9" ht="52.2">
      <c r="A303" s="206" t="s">
        <v>1921</v>
      </c>
      <c r="B303" s="206" t="s">
        <v>1922</v>
      </c>
      <c r="C303" s="206" t="s">
        <v>1923</v>
      </c>
      <c r="D303" s="197">
        <v>506200</v>
      </c>
      <c r="E303" s="197">
        <v>0</v>
      </c>
      <c r="F303" s="212" t="s">
        <v>1924</v>
      </c>
      <c r="G303" s="213">
        <v>506200</v>
      </c>
      <c r="H303" s="158">
        <f t="shared" si="7"/>
        <v>0</v>
      </c>
      <c r="I303" s="206"/>
    </row>
    <row r="304" spans="1:9" ht="42">
      <c r="A304" s="206" t="s">
        <v>1925</v>
      </c>
      <c r="B304" s="206" t="s">
        <v>1926</v>
      </c>
      <c r="C304" s="206" t="s">
        <v>1906</v>
      </c>
      <c r="D304" s="197">
        <v>79000</v>
      </c>
      <c r="E304" s="197">
        <v>0</v>
      </c>
      <c r="F304" s="212" t="s">
        <v>1927</v>
      </c>
      <c r="G304" s="213">
        <v>79000</v>
      </c>
      <c r="H304" s="158">
        <f t="shared" si="7"/>
        <v>0</v>
      </c>
      <c r="I304" s="206"/>
    </row>
    <row r="305" spans="1:9" ht="42">
      <c r="A305" s="206" t="s">
        <v>1925</v>
      </c>
      <c r="B305" s="206" t="s">
        <v>1928</v>
      </c>
      <c r="C305" s="206" t="s">
        <v>1929</v>
      </c>
      <c r="D305" s="197">
        <v>350000</v>
      </c>
      <c r="E305" s="197">
        <v>0</v>
      </c>
      <c r="F305" s="212" t="s">
        <v>1930</v>
      </c>
      <c r="G305" s="213">
        <v>386067</v>
      </c>
      <c r="H305" s="158">
        <f t="shared" si="7"/>
        <v>-36067</v>
      </c>
      <c r="I305" s="206" t="s">
        <v>1931</v>
      </c>
    </row>
    <row r="306" spans="1:9" ht="31.8">
      <c r="A306" s="206" t="s">
        <v>1547</v>
      </c>
      <c r="B306" s="206" t="s">
        <v>1932</v>
      </c>
      <c r="C306" s="206" t="s">
        <v>1933</v>
      </c>
      <c r="D306" s="197">
        <v>483808</v>
      </c>
      <c r="E306" s="197">
        <v>0</v>
      </c>
      <c r="F306" s="212">
        <v>0</v>
      </c>
      <c r="G306" s="213">
        <v>0</v>
      </c>
      <c r="H306" s="158">
        <f t="shared" si="7"/>
        <v>483808</v>
      </c>
      <c r="I306" s="206"/>
    </row>
    <row r="307" spans="1:9" ht="31.8">
      <c r="A307" s="214" t="s">
        <v>1934</v>
      </c>
      <c r="B307" s="206" t="s">
        <v>1935</v>
      </c>
      <c r="C307" s="206"/>
      <c r="D307" s="197">
        <v>0</v>
      </c>
      <c r="E307" s="197">
        <v>450000</v>
      </c>
      <c r="F307" s="212"/>
      <c r="G307" s="213">
        <v>0</v>
      </c>
      <c r="H307" s="158">
        <f t="shared" si="7"/>
        <v>450000</v>
      </c>
      <c r="I307" s="206"/>
    </row>
    <row r="308" spans="1:9" ht="31.8">
      <c r="A308" s="206" t="s">
        <v>1934</v>
      </c>
      <c r="B308" s="206" t="s">
        <v>1915</v>
      </c>
      <c r="C308" s="206"/>
      <c r="D308" s="197">
        <v>0</v>
      </c>
      <c r="E308" s="197">
        <v>12950</v>
      </c>
      <c r="F308" s="212"/>
      <c r="G308" s="213">
        <v>0</v>
      </c>
      <c r="H308" s="158">
        <f t="shared" si="7"/>
        <v>12950</v>
      </c>
      <c r="I308" s="206"/>
    </row>
    <row r="309" spans="1:9" ht="31.8">
      <c r="A309" s="206"/>
      <c r="B309" s="206" t="s">
        <v>1936</v>
      </c>
      <c r="C309" s="206"/>
      <c r="D309" s="197">
        <v>661919</v>
      </c>
      <c r="E309" s="197">
        <v>0</v>
      </c>
      <c r="F309" s="212"/>
      <c r="G309" s="213"/>
      <c r="H309" s="158">
        <f t="shared" si="7"/>
        <v>661919</v>
      </c>
      <c r="I309" s="206"/>
    </row>
    <row r="310" spans="1:9" ht="21.6">
      <c r="A310" s="188"/>
      <c r="B310" s="215" t="s">
        <v>199</v>
      </c>
      <c r="C310" s="215"/>
      <c r="D310" s="216">
        <f>SUM(D296:D309)</f>
        <v>5274996</v>
      </c>
      <c r="E310" s="216">
        <f t="shared" ref="E310:H310" si="8">SUM(E296:E309)</f>
        <v>462950</v>
      </c>
      <c r="F310" s="217">
        <f t="shared" si="8"/>
        <v>0</v>
      </c>
      <c r="G310" s="106">
        <f t="shared" si="8"/>
        <v>3192724</v>
      </c>
      <c r="H310" s="178">
        <f t="shared" si="8"/>
        <v>2545222</v>
      </c>
      <c r="I310" s="188">
        <f>SUM(I296:I306)</f>
        <v>0</v>
      </c>
    </row>
  </sheetData>
  <mergeCells count="35">
    <mergeCell ref="N1:AL1"/>
    <mergeCell ref="N2:AL2"/>
    <mergeCell ref="N3:N4"/>
    <mergeCell ref="O3:O4"/>
    <mergeCell ref="P3:P4"/>
    <mergeCell ref="Q3:Q4"/>
    <mergeCell ref="R3:R4"/>
    <mergeCell ref="S3:U3"/>
    <mergeCell ref="V3:X3"/>
    <mergeCell ref="Y3:Y4"/>
    <mergeCell ref="Z3:Z4"/>
    <mergeCell ref="AA3:AF3"/>
    <mergeCell ref="AG3:AK3"/>
    <mergeCell ref="K3:K4"/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A290:I290"/>
    <mergeCell ref="A292:A293"/>
    <mergeCell ref="B292:B293"/>
    <mergeCell ref="C292:C293"/>
    <mergeCell ref="D292:D293"/>
    <mergeCell ref="E292:E293"/>
    <mergeCell ref="F292:G292"/>
    <mergeCell ref="H292:H293"/>
    <mergeCell ref="I292:I293"/>
    <mergeCell ref="A291:I29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sqref="A1:K1"/>
    </sheetView>
  </sheetViews>
  <sheetFormatPr defaultRowHeight="14.4"/>
  <cols>
    <col min="3" max="3" width="13.109375" customWidth="1"/>
    <col min="4" max="5" width="10.44140625" customWidth="1"/>
    <col min="6" max="7" width="10.109375" customWidth="1"/>
    <col min="8" max="8" width="10.44140625" customWidth="1"/>
  </cols>
  <sheetData>
    <row r="1" spans="1:11">
      <c r="A1" s="550" t="s">
        <v>866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</row>
    <row r="2" spans="1:11" ht="14.4" customHeight="1">
      <c r="A2" s="551" t="s">
        <v>793</v>
      </c>
      <c r="B2" s="552"/>
      <c r="C2" s="552"/>
      <c r="D2" s="552"/>
      <c r="E2" s="552"/>
      <c r="F2" s="552"/>
      <c r="G2" s="552"/>
      <c r="H2" s="552"/>
      <c r="I2" s="552"/>
      <c r="J2" s="552"/>
      <c r="K2" s="553"/>
    </row>
    <row r="3" spans="1:11" ht="72.599999999999994" customHeight="1">
      <c r="A3" s="548" t="s">
        <v>794</v>
      </c>
      <c r="B3" s="548" t="s">
        <v>795</v>
      </c>
      <c r="C3" s="548" t="s">
        <v>796</v>
      </c>
      <c r="D3" s="548" t="s">
        <v>797</v>
      </c>
      <c r="E3" s="548" t="s">
        <v>798</v>
      </c>
      <c r="F3" s="551" t="s">
        <v>799</v>
      </c>
      <c r="G3" s="553"/>
      <c r="H3" s="548" t="s">
        <v>800</v>
      </c>
      <c r="I3" s="548" t="s">
        <v>801</v>
      </c>
      <c r="J3" s="548" t="s">
        <v>802</v>
      </c>
      <c r="K3" s="548" t="s">
        <v>803</v>
      </c>
    </row>
    <row r="4" spans="1:11" hidden="1">
      <c r="A4" s="549"/>
      <c r="B4" s="549"/>
      <c r="C4" s="549"/>
      <c r="D4" s="549"/>
      <c r="E4" s="549"/>
      <c r="F4" s="179" t="s">
        <v>804</v>
      </c>
      <c r="G4" s="179" t="s">
        <v>805</v>
      </c>
      <c r="H4" s="549"/>
      <c r="I4" s="549"/>
      <c r="J4" s="549"/>
      <c r="K4" s="549"/>
    </row>
    <row r="5" spans="1:11">
      <c r="A5" s="179">
        <v>1</v>
      </c>
      <c r="B5" s="179">
        <v>1316</v>
      </c>
      <c r="C5" s="179">
        <v>302574187721</v>
      </c>
      <c r="D5" s="179" t="s">
        <v>806</v>
      </c>
      <c r="E5" s="179">
        <v>272025</v>
      </c>
      <c r="F5" s="179"/>
      <c r="G5" s="179"/>
      <c r="H5" s="180">
        <v>272025</v>
      </c>
      <c r="I5" s="180">
        <v>8.5</v>
      </c>
      <c r="J5" s="179" t="s">
        <v>807</v>
      </c>
      <c r="K5" s="180">
        <v>414238</v>
      </c>
    </row>
    <row r="6" spans="1:11">
      <c r="A6" s="179">
        <v>2</v>
      </c>
      <c r="B6" s="179">
        <v>2122</v>
      </c>
      <c r="C6" s="179">
        <v>31455535187</v>
      </c>
      <c r="D6" s="179" t="s">
        <v>808</v>
      </c>
      <c r="E6" s="179">
        <v>3115735</v>
      </c>
      <c r="F6" s="179"/>
      <c r="G6" s="179"/>
      <c r="H6" s="180">
        <v>3115735</v>
      </c>
      <c r="I6" s="180">
        <v>7.5</v>
      </c>
      <c r="J6" s="179" t="s">
        <v>809</v>
      </c>
      <c r="K6" s="180">
        <v>3614943</v>
      </c>
    </row>
    <row r="7" spans="1:11">
      <c r="A7" s="179">
        <v>3</v>
      </c>
      <c r="B7" s="179">
        <v>2136</v>
      </c>
      <c r="C7" s="179">
        <v>31593204688</v>
      </c>
      <c r="D7" s="179" t="s">
        <v>810</v>
      </c>
      <c r="E7" s="179">
        <v>1773579</v>
      </c>
      <c r="F7" s="179"/>
      <c r="G7" s="179"/>
      <c r="H7" s="180">
        <v>1773579</v>
      </c>
      <c r="I7" s="180">
        <v>9</v>
      </c>
      <c r="J7" s="179" t="s">
        <v>811</v>
      </c>
      <c r="K7" s="180">
        <v>2030889</v>
      </c>
    </row>
    <row r="8" spans="1:11">
      <c r="A8" s="179">
        <v>4</v>
      </c>
      <c r="B8" s="179">
        <v>2136</v>
      </c>
      <c r="C8" s="179">
        <v>31593162942</v>
      </c>
      <c r="D8" s="179" t="s">
        <v>810</v>
      </c>
      <c r="E8" s="179">
        <v>5024041</v>
      </c>
      <c r="F8" s="179"/>
      <c r="G8" s="179"/>
      <c r="H8" s="180">
        <v>5024041</v>
      </c>
      <c r="I8" s="180">
        <v>9</v>
      </c>
      <c r="J8" s="179" t="s">
        <v>811</v>
      </c>
      <c r="K8" s="180">
        <v>5752928</v>
      </c>
    </row>
    <row r="9" spans="1:11">
      <c r="A9" s="179">
        <v>5</v>
      </c>
      <c r="B9" s="179">
        <v>2136</v>
      </c>
      <c r="C9" s="179">
        <v>31593131662</v>
      </c>
      <c r="D9" s="179" t="s">
        <v>810</v>
      </c>
      <c r="E9" s="179">
        <v>5024041</v>
      </c>
      <c r="F9" s="179"/>
      <c r="G9" s="179"/>
      <c r="H9" s="180">
        <v>5024041</v>
      </c>
      <c r="I9" s="180">
        <v>9</v>
      </c>
      <c r="J9" s="179" t="s">
        <v>811</v>
      </c>
      <c r="K9" s="180">
        <v>5752928</v>
      </c>
    </row>
    <row r="10" spans="1:11">
      <c r="A10" s="179">
        <v>6</v>
      </c>
      <c r="B10" s="179">
        <v>2136</v>
      </c>
      <c r="C10" s="179">
        <v>31593132452</v>
      </c>
      <c r="D10" s="179" t="s">
        <v>810</v>
      </c>
      <c r="E10" s="179">
        <v>1791573</v>
      </c>
      <c r="F10" s="179"/>
      <c r="G10" s="179"/>
      <c r="H10" s="180">
        <v>1791573</v>
      </c>
      <c r="I10" s="180">
        <v>9</v>
      </c>
      <c r="J10" s="179" t="s">
        <v>811</v>
      </c>
      <c r="K10" s="180">
        <v>2051494</v>
      </c>
    </row>
    <row r="11" spans="1:11">
      <c r="A11" s="179">
        <v>7</v>
      </c>
      <c r="B11" s="179">
        <v>2138</v>
      </c>
      <c r="C11" s="179">
        <v>31593138567</v>
      </c>
      <c r="D11" s="179" t="s">
        <v>810</v>
      </c>
      <c r="E11" s="179">
        <v>5024041</v>
      </c>
      <c r="F11" s="179"/>
      <c r="G11" s="179"/>
      <c r="H11" s="180">
        <v>5024041</v>
      </c>
      <c r="I11" s="180">
        <v>9</v>
      </c>
      <c r="J11" s="179" t="s">
        <v>811</v>
      </c>
      <c r="K11" s="180">
        <v>5752928</v>
      </c>
    </row>
    <row r="12" spans="1:11">
      <c r="A12" s="179">
        <v>8</v>
      </c>
      <c r="B12" s="179">
        <v>2138</v>
      </c>
      <c r="C12" s="179">
        <v>31593140702</v>
      </c>
      <c r="D12" s="179" t="s">
        <v>810</v>
      </c>
      <c r="E12" s="179">
        <v>5024041</v>
      </c>
      <c r="F12" s="179"/>
      <c r="G12" s="179"/>
      <c r="H12" s="180">
        <v>5024041</v>
      </c>
      <c r="I12" s="180">
        <v>9</v>
      </c>
      <c r="J12" s="179" t="s">
        <v>811</v>
      </c>
      <c r="K12" s="180">
        <v>5752928</v>
      </c>
    </row>
    <row r="13" spans="1:11">
      <c r="A13" s="179">
        <v>9</v>
      </c>
      <c r="B13" s="179">
        <v>2138</v>
      </c>
      <c r="C13" s="179">
        <v>31593133206</v>
      </c>
      <c r="D13" s="179" t="s">
        <v>810</v>
      </c>
      <c r="E13" s="179">
        <v>5939409</v>
      </c>
      <c r="F13" s="179"/>
      <c r="G13" s="179"/>
      <c r="H13" s="180">
        <v>5939409</v>
      </c>
      <c r="I13" s="180">
        <v>9</v>
      </c>
      <c r="J13" s="179" t="s">
        <v>811</v>
      </c>
      <c r="K13" s="180">
        <v>6801097</v>
      </c>
    </row>
    <row r="14" spans="1:11">
      <c r="A14" s="179">
        <v>10</v>
      </c>
      <c r="B14" s="179">
        <v>2138</v>
      </c>
      <c r="C14" s="179">
        <v>31593134017</v>
      </c>
      <c r="D14" s="179" t="s">
        <v>810</v>
      </c>
      <c r="E14" s="179">
        <v>3148037</v>
      </c>
      <c r="F14" s="179"/>
      <c r="G14" s="179"/>
      <c r="H14" s="180">
        <v>3148037</v>
      </c>
      <c r="I14" s="180">
        <v>9</v>
      </c>
      <c r="J14" s="179" t="s">
        <v>811</v>
      </c>
      <c r="K14" s="180">
        <v>3604754</v>
      </c>
    </row>
    <row r="15" spans="1:11">
      <c r="A15" s="179">
        <v>11</v>
      </c>
      <c r="B15" s="179">
        <v>2138</v>
      </c>
      <c r="C15" s="179">
        <v>31593136538</v>
      </c>
      <c r="D15" s="179" t="s">
        <v>810</v>
      </c>
      <c r="E15" s="179">
        <v>5620054</v>
      </c>
      <c r="F15" s="179"/>
      <c r="G15" s="179"/>
      <c r="H15" s="180">
        <v>5620054</v>
      </c>
      <c r="I15" s="180">
        <v>9</v>
      </c>
      <c r="J15" s="179" t="s">
        <v>811</v>
      </c>
      <c r="K15" s="180">
        <v>6435410</v>
      </c>
    </row>
    <row r="16" spans="1:11">
      <c r="A16" s="179">
        <v>12</v>
      </c>
      <c r="B16" s="179">
        <v>2154</v>
      </c>
      <c r="C16" s="179">
        <v>31610034254</v>
      </c>
      <c r="D16" s="179" t="s">
        <v>812</v>
      </c>
      <c r="E16" s="179">
        <v>6167376</v>
      </c>
      <c r="F16" s="179"/>
      <c r="G16" s="179"/>
      <c r="H16" s="180">
        <v>6167376</v>
      </c>
      <c r="I16" s="180">
        <v>8.25</v>
      </c>
      <c r="J16" s="179" t="s">
        <v>813</v>
      </c>
      <c r="K16" s="180">
        <v>6782900</v>
      </c>
    </row>
    <row r="17" spans="1:11">
      <c r="A17" s="179">
        <v>13</v>
      </c>
      <c r="B17" s="179">
        <v>2154</v>
      </c>
      <c r="C17" s="179">
        <v>31621613717</v>
      </c>
      <c r="D17" s="179" t="s">
        <v>814</v>
      </c>
      <c r="E17" s="179">
        <v>5772480</v>
      </c>
      <c r="F17" s="179"/>
      <c r="G17" s="179"/>
      <c r="H17" s="180">
        <v>5772480</v>
      </c>
      <c r="I17" s="180">
        <v>9</v>
      </c>
      <c r="J17" s="179" t="s">
        <v>815</v>
      </c>
      <c r="K17" s="180">
        <v>6609950</v>
      </c>
    </row>
    <row r="18" spans="1:11">
      <c r="A18" s="179">
        <v>14</v>
      </c>
      <c r="B18" s="179">
        <v>2156</v>
      </c>
      <c r="C18" s="179">
        <v>31621610636</v>
      </c>
      <c r="D18" s="179" t="s">
        <v>814</v>
      </c>
      <c r="E18" s="179">
        <v>5772480</v>
      </c>
      <c r="F18" s="179"/>
      <c r="G18" s="179"/>
      <c r="H18" s="180">
        <v>5772480</v>
      </c>
      <c r="I18" s="180">
        <v>9</v>
      </c>
      <c r="J18" s="179" t="s">
        <v>816</v>
      </c>
      <c r="K18" s="180">
        <v>6609950</v>
      </c>
    </row>
    <row r="19" spans="1:11">
      <c r="A19" s="179">
        <v>15</v>
      </c>
      <c r="B19" s="179">
        <v>2156</v>
      </c>
      <c r="C19" s="179">
        <v>31621611233</v>
      </c>
      <c r="D19" s="179" t="s">
        <v>814</v>
      </c>
      <c r="E19" s="179">
        <v>5772480</v>
      </c>
      <c r="F19" s="179"/>
      <c r="G19" s="179"/>
      <c r="H19" s="180">
        <v>5772480</v>
      </c>
      <c r="I19" s="180">
        <v>9</v>
      </c>
      <c r="J19" s="179" t="s">
        <v>817</v>
      </c>
      <c r="K19" s="180">
        <v>6609950</v>
      </c>
    </row>
    <row r="20" spans="1:11">
      <c r="A20" s="179">
        <v>16</v>
      </c>
      <c r="B20" s="179">
        <v>2156</v>
      </c>
      <c r="C20" s="179">
        <v>31621612907</v>
      </c>
      <c r="D20" s="179" t="s">
        <v>814</v>
      </c>
      <c r="E20" s="179">
        <v>5772480</v>
      </c>
      <c r="F20" s="179"/>
      <c r="G20" s="179"/>
      <c r="H20" s="180">
        <v>5772480</v>
      </c>
      <c r="I20" s="180">
        <v>9</v>
      </c>
      <c r="J20" s="179" t="s">
        <v>818</v>
      </c>
      <c r="K20" s="180">
        <v>6609950</v>
      </c>
    </row>
    <row r="21" spans="1:11">
      <c r="A21" s="179">
        <v>17</v>
      </c>
      <c r="B21" s="179">
        <v>2156</v>
      </c>
      <c r="C21" s="179">
        <v>31621613354</v>
      </c>
      <c r="D21" s="179" t="s">
        <v>814</v>
      </c>
      <c r="E21" s="179">
        <v>5772480</v>
      </c>
      <c r="F21" s="179"/>
      <c r="G21" s="179"/>
      <c r="H21" s="180">
        <v>5772480</v>
      </c>
      <c r="I21" s="180">
        <v>9</v>
      </c>
      <c r="J21" s="179" t="s">
        <v>819</v>
      </c>
      <c r="K21" s="180">
        <v>6609950</v>
      </c>
    </row>
    <row r="22" spans="1:11">
      <c r="A22" s="179">
        <v>18</v>
      </c>
      <c r="B22" s="179">
        <v>2156</v>
      </c>
      <c r="C22" s="179">
        <v>31621612328</v>
      </c>
      <c r="D22" s="179" t="s">
        <v>814</v>
      </c>
      <c r="E22" s="179">
        <v>5772480</v>
      </c>
      <c r="F22" s="179"/>
      <c r="G22" s="179"/>
      <c r="H22" s="180">
        <v>5772480</v>
      </c>
      <c r="I22" s="180">
        <v>9</v>
      </c>
      <c r="J22" s="179" t="s">
        <v>820</v>
      </c>
      <c r="K22" s="180">
        <v>6609950</v>
      </c>
    </row>
    <row r="23" spans="1:11">
      <c r="A23" s="179">
        <v>19</v>
      </c>
      <c r="B23" s="179">
        <v>2156</v>
      </c>
      <c r="C23" s="179">
        <v>31621611867</v>
      </c>
      <c r="D23" s="179" t="s">
        <v>814</v>
      </c>
      <c r="E23" s="179">
        <v>5772480</v>
      </c>
      <c r="F23" s="179"/>
      <c r="G23" s="179"/>
      <c r="H23" s="180">
        <v>5772480</v>
      </c>
      <c r="I23" s="180">
        <v>9</v>
      </c>
      <c r="J23" s="179" t="s">
        <v>821</v>
      </c>
      <c r="K23" s="180">
        <v>6609950</v>
      </c>
    </row>
    <row r="24" spans="1:11">
      <c r="A24" s="179">
        <v>20</v>
      </c>
      <c r="B24" s="179">
        <v>2158</v>
      </c>
      <c r="C24" s="179">
        <v>31621610002</v>
      </c>
      <c r="D24" s="179" t="s">
        <v>814</v>
      </c>
      <c r="E24" s="179">
        <v>5772480</v>
      </c>
      <c r="F24" s="179"/>
      <c r="G24" s="179"/>
      <c r="H24" s="180">
        <v>5772480</v>
      </c>
      <c r="I24" s="180">
        <v>9</v>
      </c>
      <c r="J24" s="179" t="s">
        <v>822</v>
      </c>
      <c r="K24" s="180">
        <v>6609950</v>
      </c>
    </row>
    <row r="25" spans="1:11">
      <c r="A25" s="179">
        <v>21</v>
      </c>
      <c r="B25" s="179">
        <v>2158</v>
      </c>
      <c r="C25" s="179">
        <v>31621588662</v>
      </c>
      <c r="D25" s="179" t="s">
        <v>814</v>
      </c>
      <c r="E25" s="179">
        <v>5772480</v>
      </c>
      <c r="F25" s="179"/>
      <c r="G25" s="179"/>
      <c r="H25" s="180">
        <v>5772480</v>
      </c>
      <c r="I25" s="180">
        <v>9.25</v>
      </c>
      <c r="J25" s="179" t="s">
        <v>823</v>
      </c>
      <c r="K25" s="180">
        <v>6609950</v>
      </c>
    </row>
    <row r="26" spans="1:11">
      <c r="A26" s="179">
        <v>22</v>
      </c>
      <c r="B26" s="179">
        <v>2158</v>
      </c>
      <c r="C26" s="179">
        <v>31628312316</v>
      </c>
      <c r="D26" s="179" t="s">
        <v>824</v>
      </c>
      <c r="E26" s="179">
        <v>4453174</v>
      </c>
      <c r="F26" s="179"/>
      <c r="G26" s="179"/>
      <c r="H26" s="180">
        <v>4453174</v>
      </c>
      <c r="I26" s="180">
        <v>9.25</v>
      </c>
      <c r="J26" s="179" t="s">
        <v>825</v>
      </c>
      <c r="K26" s="180">
        <v>5118249</v>
      </c>
    </row>
    <row r="27" spans="1:11">
      <c r="A27" s="179">
        <v>23</v>
      </c>
      <c r="B27" s="179">
        <v>2158</v>
      </c>
      <c r="C27" s="179">
        <v>31640257287</v>
      </c>
      <c r="D27" s="179" t="s">
        <v>826</v>
      </c>
      <c r="E27" s="179">
        <v>7081</v>
      </c>
      <c r="F27" s="179"/>
      <c r="G27" s="179"/>
      <c r="H27" s="180">
        <v>7081</v>
      </c>
      <c r="I27" s="180">
        <v>9.25</v>
      </c>
      <c r="J27" s="179" t="s">
        <v>827</v>
      </c>
      <c r="K27" s="180">
        <v>8139</v>
      </c>
    </row>
    <row r="28" spans="1:11">
      <c r="A28" s="179">
        <v>24</v>
      </c>
      <c r="B28" s="179">
        <v>2160</v>
      </c>
      <c r="C28" s="179">
        <v>31659862374</v>
      </c>
      <c r="D28" s="179" t="s">
        <v>828</v>
      </c>
      <c r="E28" s="179">
        <v>5306818</v>
      </c>
      <c r="F28" s="179"/>
      <c r="G28" s="179"/>
      <c r="H28" s="180">
        <v>5306818</v>
      </c>
      <c r="I28" s="180">
        <v>9.25</v>
      </c>
      <c r="J28" s="179" t="s">
        <v>829</v>
      </c>
      <c r="K28" s="180">
        <v>6094756</v>
      </c>
    </row>
    <row r="29" spans="1:11">
      <c r="A29" s="179">
        <v>25</v>
      </c>
      <c r="B29" s="179">
        <v>2160</v>
      </c>
      <c r="C29" s="179">
        <v>31659863300</v>
      </c>
      <c r="D29" s="179" t="s">
        <v>828</v>
      </c>
      <c r="E29" s="179">
        <v>6122693</v>
      </c>
      <c r="F29" s="179"/>
      <c r="G29" s="179"/>
      <c r="H29" s="180">
        <v>6122693</v>
      </c>
      <c r="I29" s="180">
        <v>9.25</v>
      </c>
      <c r="J29" s="179" t="s">
        <v>829</v>
      </c>
      <c r="K29" s="180">
        <v>7031769</v>
      </c>
    </row>
    <row r="30" spans="1:11">
      <c r="A30" s="179">
        <v>26</v>
      </c>
      <c r="B30" s="179">
        <v>2160</v>
      </c>
      <c r="C30" s="179">
        <v>31659858255</v>
      </c>
      <c r="D30" s="179" t="s">
        <v>828</v>
      </c>
      <c r="E30" s="179">
        <v>5306818</v>
      </c>
      <c r="F30" s="179"/>
      <c r="G30" s="179"/>
      <c r="H30" s="180">
        <v>5306818</v>
      </c>
      <c r="I30" s="180">
        <v>9.25</v>
      </c>
      <c r="J30" s="179" t="s">
        <v>829</v>
      </c>
      <c r="K30" s="180">
        <v>6094756</v>
      </c>
    </row>
    <row r="31" spans="1:11">
      <c r="A31" s="179">
        <v>27</v>
      </c>
      <c r="B31" s="179">
        <v>2160</v>
      </c>
      <c r="C31" s="179">
        <v>31659862908</v>
      </c>
      <c r="D31" s="179" t="s">
        <v>828</v>
      </c>
      <c r="E31" s="179">
        <v>5828296</v>
      </c>
      <c r="F31" s="179"/>
      <c r="G31" s="179"/>
      <c r="H31" s="180">
        <v>5828296</v>
      </c>
      <c r="I31" s="180">
        <v>9.25</v>
      </c>
      <c r="J31" s="179" t="s">
        <v>829</v>
      </c>
      <c r="K31" s="180">
        <v>6693661</v>
      </c>
    </row>
    <row r="32" spans="1:11">
      <c r="A32" s="179">
        <v>28</v>
      </c>
      <c r="B32" s="179">
        <v>2160</v>
      </c>
      <c r="C32" s="179">
        <v>31684443137</v>
      </c>
      <c r="D32" s="179" t="s">
        <v>830</v>
      </c>
      <c r="E32" s="179">
        <v>209483</v>
      </c>
      <c r="F32" s="179"/>
      <c r="G32" s="179"/>
      <c r="H32" s="180">
        <v>209483</v>
      </c>
      <c r="I32" s="180">
        <v>9.25</v>
      </c>
      <c r="J32" s="179" t="s">
        <v>831</v>
      </c>
      <c r="K32" s="180">
        <v>240586</v>
      </c>
    </row>
    <row r="33" spans="1:11">
      <c r="A33" s="179">
        <v>29</v>
      </c>
      <c r="B33" s="179">
        <v>2162</v>
      </c>
      <c r="C33" s="179">
        <v>31695458561</v>
      </c>
      <c r="D33" s="179" t="s">
        <v>832</v>
      </c>
      <c r="E33" s="179">
        <v>812309</v>
      </c>
      <c r="F33" s="179"/>
      <c r="G33" s="179"/>
      <c r="H33" s="180">
        <v>812309</v>
      </c>
      <c r="I33" s="180">
        <v>9.25</v>
      </c>
      <c r="J33" s="179" t="s">
        <v>833</v>
      </c>
      <c r="K33" s="180">
        <v>933154</v>
      </c>
    </row>
    <row r="34" spans="1:11">
      <c r="A34" s="179">
        <v>30</v>
      </c>
      <c r="B34" s="179">
        <v>2162</v>
      </c>
      <c r="C34" s="179">
        <v>31684448545</v>
      </c>
      <c r="D34" s="179" t="s">
        <v>830</v>
      </c>
      <c r="E34" s="179">
        <v>623787</v>
      </c>
      <c r="F34" s="179"/>
      <c r="G34" s="179"/>
      <c r="H34" s="180">
        <v>623787</v>
      </c>
      <c r="I34" s="180">
        <v>9.25</v>
      </c>
      <c r="J34" s="179" t="s">
        <v>834</v>
      </c>
      <c r="K34" s="180">
        <v>716405</v>
      </c>
    </row>
    <row r="35" spans="1:11">
      <c r="A35" s="179">
        <v>31</v>
      </c>
      <c r="B35" s="179">
        <v>2162</v>
      </c>
      <c r="C35" s="179">
        <v>31684450575</v>
      </c>
      <c r="D35" s="179" t="s">
        <v>830</v>
      </c>
      <c r="E35" s="179">
        <v>1081124</v>
      </c>
      <c r="F35" s="179"/>
      <c r="G35" s="179"/>
      <c r="H35" s="180">
        <v>1081124</v>
      </c>
      <c r="I35" s="180">
        <v>9.25</v>
      </c>
      <c r="J35" s="179" t="s">
        <v>835</v>
      </c>
      <c r="K35" s="180">
        <v>1241646</v>
      </c>
    </row>
    <row r="36" spans="1:11">
      <c r="A36" s="179">
        <v>32</v>
      </c>
      <c r="B36" s="179">
        <v>2162</v>
      </c>
      <c r="C36" s="179">
        <v>31695459428</v>
      </c>
      <c r="D36" s="179" t="s">
        <v>832</v>
      </c>
      <c r="E36" s="179">
        <v>914888</v>
      </c>
      <c r="F36" s="179"/>
      <c r="G36" s="179"/>
      <c r="H36" s="180">
        <v>914888</v>
      </c>
      <c r="I36" s="180">
        <v>9.25</v>
      </c>
      <c r="J36" s="179" t="s">
        <v>836</v>
      </c>
      <c r="K36" s="180">
        <v>1050727</v>
      </c>
    </row>
    <row r="37" spans="1:11">
      <c r="A37" s="179">
        <v>33</v>
      </c>
      <c r="B37" s="179">
        <v>2162</v>
      </c>
      <c r="C37" s="179">
        <v>31684446773</v>
      </c>
      <c r="D37" s="179" t="s">
        <v>830</v>
      </c>
      <c r="E37" s="179">
        <v>519823</v>
      </c>
      <c r="F37" s="179"/>
      <c r="G37" s="179"/>
      <c r="H37" s="180">
        <v>519823</v>
      </c>
      <c r="I37" s="180">
        <v>9.25</v>
      </c>
      <c r="J37" s="179" t="s">
        <v>831</v>
      </c>
      <c r="K37" s="180">
        <v>597005</v>
      </c>
    </row>
    <row r="38" spans="1:11">
      <c r="A38" s="179">
        <v>34</v>
      </c>
      <c r="B38" s="179">
        <v>2164</v>
      </c>
      <c r="C38" s="179">
        <v>31773919671</v>
      </c>
      <c r="D38" s="179" t="s">
        <v>837</v>
      </c>
      <c r="E38" s="179"/>
      <c r="F38" s="179"/>
      <c r="G38" s="180">
        <v>576023</v>
      </c>
      <c r="H38" s="180">
        <v>576023</v>
      </c>
      <c r="I38" s="180">
        <v>8.25</v>
      </c>
      <c r="J38" s="179" t="s">
        <v>838</v>
      </c>
      <c r="K38" s="180">
        <v>625035</v>
      </c>
    </row>
    <row r="39" spans="1:11">
      <c r="A39" s="179">
        <v>35</v>
      </c>
      <c r="B39" s="179">
        <v>2164</v>
      </c>
      <c r="C39" s="179">
        <v>31773820018</v>
      </c>
      <c r="D39" s="179" t="s">
        <v>837</v>
      </c>
      <c r="E39" s="179"/>
      <c r="F39" s="179"/>
      <c r="G39" s="180">
        <v>576023</v>
      </c>
      <c r="H39" s="180">
        <v>576023</v>
      </c>
      <c r="I39" s="180">
        <v>8.25</v>
      </c>
      <c r="J39" s="179" t="s">
        <v>838</v>
      </c>
      <c r="K39" s="180">
        <v>625035</v>
      </c>
    </row>
    <row r="40" spans="1:11">
      <c r="A40" s="179">
        <v>36</v>
      </c>
      <c r="B40" s="179">
        <v>2170</v>
      </c>
      <c r="C40" s="179">
        <v>31781812730</v>
      </c>
      <c r="D40" s="179" t="s">
        <v>839</v>
      </c>
      <c r="E40" s="179"/>
      <c r="F40" s="180">
        <v>2000000</v>
      </c>
      <c r="G40" s="179"/>
      <c r="H40" s="180">
        <v>2000000</v>
      </c>
      <c r="I40" s="179" t="s">
        <v>840</v>
      </c>
      <c r="J40" s="179" t="s">
        <v>841</v>
      </c>
      <c r="K40" s="180">
        <v>2170175</v>
      </c>
    </row>
    <row r="41" spans="1:11">
      <c r="A41" s="179">
        <v>37</v>
      </c>
      <c r="B41" s="179">
        <v>2178</v>
      </c>
      <c r="C41" s="179">
        <v>31924136181</v>
      </c>
      <c r="D41" s="179" t="s">
        <v>842</v>
      </c>
      <c r="E41" s="179"/>
      <c r="F41" s="179"/>
      <c r="G41" s="180">
        <v>12799790</v>
      </c>
      <c r="H41" s="180">
        <v>12799790</v>
      </c>
      <c r="I41" s="180">
        <v>8</v>
      </c>
      <c r="J41" s="179" t="s">
        <v>838</v>
      </c>
      <c r="K41" s="180">
        <v>13482445</v>
      </c>
    </row>
    <row r="42" spans="1:11">
      <c r="A42" s="179">
        <v>38</v>
      </c>
      <c r="B42" s="179">
        <v>2178</v>
      </c>
      <c r="C42" s="179">
        <v>31924145595</v>
      </c>
      <c r="D42" s="179" t="s">
        <v>842</v>
      </c>
      <c r="E42" s="179"/>
      <c r="F42" s="179"/>
      <c r="G42" s="180">
        <v>10490736</v>
      </c>
      <c r="H42" s="180">
        <v>10490736</v>
      </c>
      <c r="I42" s="180">
        <v>8</v>
      </c>
      <c r="J42" s="179" t="s">
        <v>813</v>
      </c>
      <c r="K42" s="180">
        <v>11050242</v>
      </c>
    </row>
    <row r="43" spans="1:11">
      <c r="A43" s="179">
        <v>39</v>
      </c>
      <c r="B43" s="179">
        <v>2178</v>
      </c>
      <c r="C43" s="179">
        <v>31924144035</v>
      </c>
      <c r="D43" s="179" t="s">
        <v>842</v>
      </c>
      <c r="E43" s="179"/>
      <c r="F43" s="179"/>
      <c r="G43" s="180">
        <v>10556482</v>
      </c>
      <c r="H43" s="180">
        <v>10556482</v>
      </c>
      <c r="I43" s="180">
        <v>8</v>
      </c>
      <c r="J43" s="179" t="s">
        <v>813</v>
      </c>
      <c r="K43" s="180">
        <v>11049118</v>
      </c>
    </row>
    <row r="44" spans="1:11">
      <c r="A44" s="179">
        <v>40</v>
      </c>
      <c r="B44" s="179">
        <v>2180</v>
      </c>
      <c r="C44" s="179">
        <v>31939067833</v>
      </c>
      <c r="D44" s="179" t="s">
        <v>843</v>
      </c>
      <c r="E44" s="179"/>
      <c r="F44" s="179"/>
      <c r="G44" s="180">
        <v>5702201</v>
      </c>
      <c r="H44" s="180">
        <v>5702201</v>
      </c>
      <c r="I44" s="180">
        <v>9.25</v>
      </c>
      <c r="J44" s="179" t="s">
        <v>844</v>
      </c>
      <c r="K44" s="180">
        <v>6691807</v>
      </c>
    </row>
    <row r="45" spans="1:11">
      <c r="A45" s="179">
        <v>41</v>
      </c>
      <c r="B45" s="179">
        <v>2180</v>
      </c>
      <c r="C45" s="179">
        <v>31939066748</v>
      </c>
      <c r="D45" s="179" t="s">
        <v>843</v>
      </c>
      <c r="E45" s="179"/>
      <c r="F45" s="179"/>
      <c r="G45" s="180">
        <v>5702201</v>
      </c>
      <c r="H45" s="180">
        <v>5702201</v>
      </c>
      <c r="I45" s="180">
        <v>9.25</v>
      </c>
      <c r="J45" s="179" t="s">
        <v>844</v>
      </c>
      <c r="K45" s="180">
        <v>6691807</v>
      </c>
    </row>
    <row r="46" spans="1:11">
      <c r="A46" s="179">
        <v>42</v>
      </c>
      <c r="B46" s="179">
        <v>2180</v>
      </c>
      <c r="C46" s="179">
        <v>31939067323</v>
      </c>
      <c r="D46" s="179" t="s">
        <v>843</v>
      </c>
      <c r="E46" s="179"/>
      <c r="F46" s="179"/>
      <c r="G46" s="180">
        <v>5702201</v>
      </c>
      <c r="H46" s="180">
        <v>5702201</v>
      </c>
      <c r="I46" s="180">
        <v>9.25</v>
      </c>
      <c r="J46" s="179" t="s">
        <v>844</v>
      </c>
      <c r="K46" s="180">
        <v>6691807</v>
      </c>
    </row>
    <row r="47" spans="1:11">
      <c r="A47" s="179">
        <v>43</v>
      </c>
      <c r="B47" s="179">
        <v>2180</v>
      </c>
      <c r="C47" s="179">
        <v>31939068349</v>
      </c>
      <c r="D47" s="179" t="s">
        <v>843</v>
      </c>
      <c r="E47" s="179"/>
      <c r="F47" s="179"/>
      <c r="G47" s="180">
        <v>2908122</v>
      </c>
      <c r="H47" s="180">
        <v>2908122</v>
      </c>
      <c r="I47" s="180">
        <v>9.25</v>
      </c>
      <c r="J47" s="179" t="s">
        <v>844</v>
      </c>
      <c r="K47" s="180">
        <v>3412821</v>
      </c>
    </row>
    <row r="48" spans="1:11">
      <c r="A48" s="179">
        <v>44</v>
      </c>
      <c r="B48" s="179">
        <v>2180</v>
      </c>
      <c r="C48" s="179">
        <v>31968215869</v>
      </c>
      <c r="D48" s="179" t="s">
        <v>845</v>
      </c>
      <c r="E48" s="179"/>
      <c r="F48" s="179"/>
      <c r="G48" s="180">
        <v>12935189</v>
      </c>
      <c r="H48" s="180">
        <v>12935189</v>
      </c>
      <c r="I48" s="180">
        <v>8</v>
      </c>
      <c r="J48" s="179" t="s">
        <v>838</v>
      </c>
      <c r="K48" s="180">
        <v>13539067</v>
      </c>
    </row>
    <row r="49" spans="1:11">
      <c r="A49" s="179">
        <v>45</v>
      </c>
      <c r="B49" s="179">
        <v>2182</v>
      </c>
      <c r="C49" s="179">
        <v>31987304347</v>
      </c>
      <c r="D49" s="179" t="s">
        <v>846</v>
      </c>
      <c r="E49" s="179"/>
      <c r="F49" s="180">
        <v>10000000</v>
      </c>
      <c r="G49" s="179"/>
      <c r="H49" s="180">
        <v>10000000</v>
      </c>
      <c r="I49" s="180">
        <v>8</v>
      </c>
      <c r="J49" s="179" t="s">
        <v>847</v>
      </c>
      <c r="K49" s="180">
        <v>10522055</v>
      </c>
    </row>
    <row r="50" spans="1:11">
      <c r="A50" s="179">
        <v>46</v>
      </c>
      <c r="B50" s="179">
        <v>2182</v>
      </c>
      <c r="C50" s="179">
        <v>31987336324</v>
      </c>
      <c r="D50" s="179" t="s">
        <v>846</v>
      </c>
      <c r="E50" s="179"/>
      <c r="F50" s="180">
        <v>13700000</v>
      </c>
      <c r="G50" s="179"/>
      <c r="H50" s="180">
        <v>13700000</v>
      </c>
      <c r="I50" s="180">
        <v>8.25</v>
      </c>
      <c r="J50" s="179" t="s">
        <v>848</v>
      </c>
      <c r="K50" s="180">
        <v>14604200</v>
      </c>
    </row>
    <row r="51" spans="1:11">
      <c r="A51" s="179">
        <v>47</v>
      </c>
      <c r="B51" s="179">
        <v>2182</v>
      </c>
      <c r="C51" s="179">
        <v>31987279057</v>
      </c>
      <c r="D51" s="179" t="s">
        <v>846</v>
      </c>
      <c r="E51" s="179"/>
      <c r="F51" s="180">
        <v>10000000</v>
      </c>
      <c r="G51" s="179"/>
      <c r="H51" s="180">
        <v>10000000</v>
      </c>
      <c r="I51" s="180">
        <v>8</v>
      </c>
      <c r="J51" s="179" t="s">
        <v>838</v>
      </c>
      <c r="K51" s="180">
        <v>10438356</v>
      </c>
    </row>
    <row r="52" spans="1:11">
      <c r="A52" s="179">
        <v>48</v>
      </c>
      <c r="B52" s="179">
        <v>2182</v>
      </c>
      <c r="C52" s="179">
        <v>31987282899</v>
      </c>
      <c r="D52" s="179" t="s">
        <v>846</v>
      </c>
      <c r="E52" s="179"/>
      <c r="F52" s="180">
        <v>10000000</v>
      </c>
      <c r="G52" s="179"/>
      <c r="H52" s="180">
        <v>10000000</v>
      </c>
      <c r="I52" s="180">
        <v>8</v>
      </c>
      <c r="J52" s="179" t="s">
        <v>849</v>
      </c>
      <c r="K52" s="180">
        <v>10506301</v>
      </c>
    </row>
    <row r="53" spans="1:11">
      <c r="A53" s="179">
        <v>49</v>
      </c>
      <c r="B53" s="179">
        <v>2182</v>
      </c>
      <c r="C53" s="179">
        <v>31987286009</v>
      </c>
      <c r="D53" s="179" t="s">
        <v>846</v>
      </c>
      <c r="E53" s="179"/>
      <c r="F53" s="180">
        <v>10000000</v>
      </c>
      <c r="G53" s="179"/>
      <c r="H53" s="180">
        <v>10000000</v>
      </c>
      <c r="I53" s="180">
        <v>8</v>
      </c>
      <c r="J53" s="179" t="s">
        <v>849</v>
      </c>
      <c r="K53" s="180">
        <v>10506301</v>
      </c>
    </row>
    <row r="54" spans="1:11">
      <c r="A54" s="179">
        <v>50</v>
      </c>
      <c r="B54" s="179">
        <v>2182</v>
      </c>
      <c r="C54" s="179">
        <v>31987303547</v>
      </c>
      <c r="D54" s="179" t="s">
        <v>850</v>
      </c>
      <c r="E54" s="179"/>
      <c r="F54" s="180">
        <v>10000000</v>
      </c>
      <c r="G54" s="179"/>
      <c r="H54" s="180">
        <v>10000000</v>
      </c>
      <c r="I54" s="180">
        <v>8</v>
      </c>
      <c r="J54" s="179" t="s">
        <v>847</v>
      </c>
      <c r="K54" s="180">
        <v>10572055</v>
      </c>
    </row>
    <row r="55" spans="1:11">
      <c r="A55" s="179">
        <v>51</v>
      </c>
      <c r="B55" s="179">
        <v>2184</v>
      </c>
      <c r="C55" s="179">
        <v>32014076433</v>
      </c>
      <c r="D55" s="179" t="s">
        <v>851</v>
      </c>
      <c r="E55" s="179"/>
      <c r="F55" s="180">
        <v>5000000</v>
      </c>
      <c r="G55" s="179"/>
      <c r="H55" s="180">
        <v>5000000</v>
      </c>
      <c r="I55" s="180">
        <v>9.25</v>
      </c>
      <c r="J55" s="179" t="s">
        <v>852</v>
      </c>
      <c r="K55" s="180">
        <v>5478792</v>
      </c>
    </row>
    <row r="56" spans="1:11">
      <c r="A56" s="179">
        <v>52</v>
      </c>
      <c r="B56" s="179">
        <v>2184</v>
      </c>
      <c r="C56" s="179">
        <v>32063723305</v>
      </c>
      <c r="D56" s="179" t="s">
        <v>851</v>
      </c>
      <c r="E56" s="179"/>
      <c r="F56" s="179"/>
      <c r="G56" s="180">
        <v>10323162</v>
      </c>
      <c r="H56" s="180">
        <v>10323162</v>
      </c>
      <c r="I56" s="180">
        <v>8</v>
      </c>
      <c r="J56" s="179" t="s">
        <v>848</v>
      </c>
      <c r="K56" s="180">
        <v>10875239</v>
      </c>
    </row>
    <row r="57" spans="1:11">
      <c r="A57" s="179">
        <v>53</v>
      </c>
      <c r="B57" s="179">
        <v>2184</v>
      </c>
      <c r="C57" s="179">
        <v>32063734758</v>
      </c>
      <c r="D57" s="179" t="s">
        <v>853</v>
      </c>
      <c r="E57" s="179"/>
      <c r="F57" s="179"/>
      <c r="G57" s="180">
        <v>10298082</v>
      </c>
      <c r="H57" s="180">
        <v>10298082</v>
      </c>
      <c r="I57" s="180">
        <v>8.25</v>
      </c>
      <c r="J57" s="179" t="s">
        <v>854</v>
      </c>
      <c r="K57" s="180">
        <v>10938185</v>
      </c>
    </row>
    <row r="58" spans="1:11">
      <c r="A58" s="179">
        <v>54</v>
      </c>
      <c r="B58" s="179">
        <v>2184</v>
      </c>
      <c r="C58" s="179">
        <v>32063699767</v>
      </c>
      <c r="D58" s="179" t="s">
        <v>853</v>
      </c>
      <c r="E58" s="179"/>
      <c r="F58" s="179"/>
      <c r="G58" s="180">
        <v>2054027</v>
      </c>
      <c r="H58" s="180">
        <v>2054027</v>
      </c>
      <c r="I58" s="180">
        <v>7.75</v>
      </c>
      <c r="J58" s="179" t="s">
        <v>855</v>
      </c>
      <c r="K58" s="180">
        <v>2175745</v>
      </c>
    </row>
    <row r="59" spans="1:11">
      <c r="A59" s="179">
        <v>55</v>
      </c>
      <c r="B59" s="179">
        <v>2184</v>
      </c>
      <c r="C59" s="179">
        <v>32066542611</v>
      </c>
      <c r="D59" s="179" t="s">
        <v>853</v>
      </c>
      <c r="E59" s="179"/>
      <c r="F59" s="180">
        <v>10000000</v>
      </c>
      <c r="G59" s="179"/>
      <c r="H59" s="180">
        <v>10000000</v>
      </c>
      <c r="I59" s="180">
        <v>8.25</v>
      </c>
      <c r="J59" s="179" t="s">
        <v>855</v>
      </c>
      <c r="K59" s="180">
        <v>10619315</v>
      </c>
    </row>
    <row r="60" spans="1:11">
      <c r="A60" s="179">
        <v>56</v>
      </c>
      <c r="B60" s="179">
        <v>2186</v>
      </c>
      <c r="C60" s="179">
        <v>32066564736</v>
      </c>
      <c r="D60" s="179" t="s">
        <v>853</v>
      </c>
      <c r="E60" s="179"/>
      <c r="F60" s="180">
        <v>10000000</v>
      </c>
      <c r="G60" s="179"/>
      <c r="H60" s="180">
        <v>10000000</v>
      </c>
      <c r="I60" s="180">
        <v>8.25</v>
      </c>
      <c r="J60" s="179" t="s">
        <v>856</v>
      </c>
      <c r="K60" s="180">
        <v>10687123</v>
      </c>
    </row>
    <row r="61" spans="1:11">
      <c r="A61" s="179">
        <v>57</v>
      </c>
      <c r="B61" s="179">
        <v>2186</v>
      </c>
      <c r="C61" s="179">
        <v>32066565515</v>
      </c>
      <c r="D61" s="179" t="s">
        <v>853</v>
      </c>
      <c r="E61" s="179"/>
      <c r="F61" s="180">
        <v>10000000</v>
      </c>
      <c r="G61" s="179"/>
      <c r="H61" s="180">
        <v>10000000</v>
      </c>
      <c r="I61" s="180">
        <v>8.25</v>
      </c>
      <c r="J61" s="179" t="s">
        <v>856</v>
      </c>
      <c r="K61" s="180">
        <v>10687123</v>
      </c>
    </row>
    <row r="62" spans="1:11">
      <c r="A62" s="179">
        <v>58</v>
      </c>
      <c r="B62" s="179">
        <v>2186</v>
      </c>
      <c r="C62" s="179">
        <v>32066569439</v>
      </c>
      <c r="D62" s="179" t="s">
        <v>853</v>
      </c>
      <c r="E62" s="179"/>
      <c r="F62" s="180">
        <v>10000000</v>
      </c>
      <c r="G62" s="179"/>
      <c r="H62" s="180">
        <v>10000000</v>
      </c>
      <c r="I62" s="180">
        <v>8.25</v>
      </c>
      <c r="J62" s="179" t="s">
        <v>852</v>
      </c>
      <c r="K62" s="180">
        <v>10757192</v>
      </c>
    </row>
    <row r="63" spans="1:11">
      <c r="A63" s="179">
        <v>59</v>
      </c>
      <c r="B63" s="179">
        <v>2186</v>
      </c>
      <c r="C63" s="179">
        <v>32066570284</v>
      </c>
      <c r="D63" s="179" t="s">
        <v>853</v>
      </c>
      <c r="E63" s="179"/>
      <c r="F63" s="180">
        <v>10000000</v>
      </c>
      <c r="G63" s="179"/>
      <c r="H63" s="180">
        <v>10000000</v>
      </c>
      <c r="I63" s="180">
        <v>8.25</v>
      </c>
      <c r="J63" s="179" t="s">
        <v>852</v>
      </c>
      <c r="K63" s="180">
        <v>10757192</v>
      </c>
    </row>
    <row r="64" spans="1:11">
      <c r="A64" s="179">
        <v>60</v>
      </c>
      <c r="B64" s="179">
        <v>2186</v>
      </c>
      <c r="C64" s="179">
        <v>32066599306</v>
      </c>
      <c r="D64" s="179" t="s">
        <v>853</v>
      </c>
      <c r="E64" s="179"/>
      <c r="F64" s="180">
        <v>8700000</v>
      </c>
      <c r="G64" s="179"/>
      <c r="H64" s="180">
        <v>8700000</v>
      </c>
      <c r="I64" s="180">
        <v>9.25</v>
      </c>
      <c r="J64" s="179" t="s">
        <v>854</v>
      </c>
      <c r="K64" s="180">
        <v>9530146</v>
      </c>
    </row>
    <row r="65" spans="1:11">
      <c r="A65" s="179">
        <v>61</v>
      </c>
      <c r="B65" s="179">
        <v>2188</v>
      </c>
      <c r="C65" s="179">
        <v>32093167902</v>
      </c>
      <c r="D65" s="179" t="s">
        <v>857</v>
      </c>
      <c r="E65" s="179"/>
      <c r="F65" s="180">
        <v>10000000</v>
      </c>
      <c r="G65" s="179"/>
      <c r="H65" s="180">
        <v>10000000</v>
      </c>
      <c r="I65" s="180">
        <v>8.25</v>
      </c>
      <c r="J65" s="179" t="s">
        <v>854</v>
      </c>
      <c r="K65" s="180">
        <v>10807021</v>
      </c>
    </row>
    <row r="66" spans="1:11">
      <c r="A66" s="179">
        <v>62</v>
      </c>
      <c r="B66" s="179">
        <v>2188</v>
      </c>
      <c r="C66" s="179">
        <v>32093169029</v>
      </c>
      <c r="D66" s="179" t="s">
        <v>857</v>
      </c>
      <c r="E66" s="179"/>
      <c r="F66" s="180">
        <v>10000000</v>
      </c>
      <c r="G66" s="179"/>
      <c r="H66" s="180">
        <v>10000000</v>
      </c>
      <c r="I66" s="180">
        <v>8.25</v>
      </c>
      <c r="J66" s="179" t="s">
        <v>854</v>
      </c>
      <c r="K66" s="180">
        <v>10807021</v>
      </c>
    </row>
    <row r="67" spans="1:11">
      <c r="A67" s="179">
        <v>63</v>
      </c>
      <c r="B67" s="179">
        <v>2188</v>
      </c>
      <c r="C67" s="179">
        <v>32093177450</v>
      </c>
      <c r="D67" s="179" t="s">
        <v>857</v>
      </c>
      <c r="E67" s="179"/>
      <c r="F67" s="180">
        <v>10000000</v>
      </c>
      <c r="G67" s="179"/>
      <c r="H67" s="180">
        <v>10000000</v>
      </c>
      <c r="I67" s="180">
        <v>9.25</v>
      </c>
      <c r="J67" s="179" t="s">
        <v>858</v>
      </c>
      <c r="K67" s="180">
        <v>10993683</v>
      </c>
    </row>
    <row r="68" spans="1:11">
      <c r="A68" s="179">
        <v>64</v>
      </c>
      <c r="B68" s="179">
        <v>2188</v>
      </c>
      <c r="C68" s="179">
        <v>32144645052</v>
      </c>
      <c r="D68" s="179" t="s">
        <v>859</v>
      </c>
      <c r="E68" s="179"/>
      <c r="F68" s="179"/>
      <c r="G68" s="180">
        <v>5377260</v>
      </c>
      <c r="H68" s="180">
        <v>5377260</v>
      </c>
      <c r="I68" s="180">
        <v>9.25</v>
      </c>
      <c r="J68" s="179" t="s">
        <v>858</v>
      </c>
      <c r="K68" s="180">
        <v>5892178</v>
      </c>
    </row>
    <row r="69" spans="1:11">
      <c r="A69" s="179">
        <v>65</v>
      </c>
      <c r="B69" s="179">
        <v>2188</v>
      </c>
      <c r="C69" s="179">
        <v>32144644058</v>
      </c>
      <c r="D69" s="179" t="s">
        <v>859</v>
      </c>
      <c r="E69" s="179"/>
      <c r="F69" s="179"/>
      <c r="G69" s="180">
        <v>5377260</v>
      </c>
      <c r="H69" s="180">
        <v>5377260</v>
      </c>
      <c r="I69" s="180">
        <v>9.25</v>
      </c>
      <c r="J69" s="179" t="s">
        <v>858</v>
      </c>
      <c r="K69" s="180">
        <v>5892178</v>
      </c>
    </row>
    <row r="70" spans="1:11">
      <c r="A70" s="179">
        <v>66</v>
      </c>
      <c r="B70" s="179">
        <v>2188</v>
      </c>
      <c r="C70" s="179">
        <v>32144643054</v>
      </c>
      <c r="D70" s="179" t="s">
        <v>859</v>
      </c>
      <c r="E70" s="179"/>
      <c r="F70" s="179"/>
      <c r="G70" s="180">
        <v>5377260</v>
      </c>
      <c r="H70" s="180">
        <v>5377260</v>
      </c>
      <c r="I70" s="180">
        <v>9.25</v>
      </c>
      <c r="J70" s="179" t="s">
        <v>858</v>
      </c>
      <c r="K70" s="180">
        <v>5892178</v>
      </c>
    </row>
    <row r="71" spans="1:11">
      <c r="A71" s="179">
        <v>67</v>
      </c>
      <c r="B71" s="179">
        <v>2190</v>
      </c>
      <c r="C71" s="179">
        <v>32144644570</v>
      </c>
      <c r="D71" s="179" t="s">
        <v>859</v>
      </c>
      <c r="E71" s="179"/>
      <c r="F71" s="179"/>
      <c r="G71" s="180">
        <v>5377260</v>
      </c>
      <c r="H71" s="180">
        <v>5377260</v>
      </c>
      <c r="I71" s="180">
        <v>9.25</v>
      </c>
      <c r="J71" s="179" t="s">
        <v>858</v>
      </c>
      <c r="K71" s="180">
        <v>5892178</v>
      </c>
    </row>
    <row r="72" spans="1:11">
      <c r="A72" s="179">
        <v>68</v>
      </c>
      <c r="B72" s="179">
        <v>2190</v>
      </c>
      <c r="C72" s="179">
        <v>32181586055</v>
      </c>
      <c r="D72" s="179" t="s">
        <v>860</v>
      </c>
      <c r="E72" s="179"/>
      <c r="F72" s="179"/>
      <c r="G72" s="180">
        <v>5438927</v>
      </c>
      <c r="H72" s="180">
        <v>5438927</v>
      </c>
      <c r="I72" s="180">
        <v>9.25</v>
      </c>
      <c r="J72" s="179" t="s">
        <v>861</v>
      </c>
      <c r="K72" s="180">
        <v>5959750</v>
      </c>
    </row>
    <row r="73" spans="1:11">
      <c r="A73" s="179">
        <v>69</v>
      </c>
      <c r="B73" s="179">
        <v>2190</v>
      </c>
      <c r="C73" s="179">
        <v>32181584784</v>
      </c>
      <c r="D73" s="179" t="s">
        <v>860</v>
      </c>
      <c r="E73" s="179"/>
      <c r="F73" s="179"/>
      <c r="G73" s="180">
        <v>5438927</v>
      </c>
      <c r="H73" s="180">
        <v>5438927</v>
      </c>
      <c r="I73" s="180">
        <v>9.25</v>
      </c>
      <c r="J73" s="179" t="s">
        <v>861</v>
      </c>
      <c r="K73" s="180">
        <v>5959750</v>
      </c>
    </row>
    <row r="74" spans="1:11">
      <c r="A74" s="179">
        <v>70</v>
      </c>
      <c r="B74" s="179">
        <v>2190</v>
      </c>
      <c r="C74" s="179">
        <v>32181586577</v>
      </c>
      <c r="D74" s="179" t="s">
        <v>860</v>
      </c>
      <c r="E74" s="179"/>
      <c r="F74" s="179"/>
      <c r="G74" s="180">
        <v>5438927</v>
      </c>
      <c r="H74" s="180">
        <v>5438927</v>
      </c>
      <c r="I74" s="180">
        <v>9.25</v>
      </c>
      <c r="J74" s="179" t="s">
        <v>861</v>
      </c>
      <c r="K74" s="180">
        <v>5959750</v>
      </c>
    </row>
    <row r="75" spans="1:11">
      <c r="A75" s="179">
        <v>71</v>
      </c>
      <c r="B75" s="179">
        <v>2192</v>
      </c>
      <c r="C75" s="179">
        <v>32187022263</v>
      </c>
      <c r="D75" s="179" t="s">
        <v>862</v>
      </c>
      <c r="E75" s="179"/>
      <c r="F75" s="179"/>
      <c r="G75" s="180">
        <v>5828228</v>
      </c>
      <c r="H75" s="180">
        <v>5828228</v>
      </c>
      <c r="I75" s="180">
        <v>9.25</v>
      </c>
      <c r="J75" s="179" t="s">
        <v>863</v>
      </c>
      <c r="K75" s="180">
        <v>6386329</v>
      </c>
    </row>
    <row r="76" spans="1:11">
      <c r="A76" s="179">
        <v>72</v>
      </c>
      <c r="B76" s="179">
        <v>2192</v>
      </c>
      <c r="C76" s="179">
        <v>32224361943</v>
      </c>
      <c r="D76" s="179" t="s">
        <v>864</v>
      </c>
      <c r="E76" s="179"/>
      <c r="F76" s="179"/>
      <c r="G76" s="180">
        <v>5474490</v>
      </c>
      <c r="H76" s="180">
        <v>5474490</v>
      </c>
      <c r="I76" s="180">
        <v>9.25</v>
      </c>
      <c r="J76" s="179" t="s">
        <v>865</v>
      </c>
      <c r="K76" s="180">
        <v>6047365</v>
      </c>
    </row>
    <row r="77" spans="1:11">
      <c r="A77" s="179">
        <v>73</v>
      </c>
      <c r="B77" s="179">
        <v>2192</v>
      </c>
      <c r="C77" s="179">
        <v>32224361681</v>
      </c>
      <c r="D77" s="179" t="s">
        <v>864</v>
      </c>
      <c r="E77" s="179"/>
      <c r="F77" s="179"/>
      <c r="G77" s="180">
        <v>5474490</v>
      </c>
      <c r="H77" s="180">
        <v>5474490</v>
      </c>
      <c r="I77" s="180">
        <v>9.25</v>
      </c>
      <c r="J77" s="179" t="s">
        <v>865</v>
      </c>
      <c r="K77" s="180">
        <v>6047365</v>
      </c>
    </row>
    <row r="78" spans="1:11">
      <c r="A78" s="179">
        <v>74</v>
      </c>
      <c r="B78" s="179">
        <v>2194</v>
      </c>
      <c r="C78" s="179">
        <v>32224362517</v>
      </c>
      <c r="D78" s="179" t="s">
        <v>864</v>
      </c>
      <c r="E78" s="179"/>
      <c r="F78" s="179"/>
      <c r="G78" s="180">
        <v>5474490</v>
      </c>
      <c r="H78" s="180">
        <v>5474490</v>
      </c>
      <c r="I78" s="180">
        <v>9.25</v>
      </c>
      <c r="J78" s="179" t="s">
        <v>865</v>
      </c>
      <c r="K78" s="180">
        <v>6047365</v>
      </c>
    </row>
    <row r="79" spans="1:11">
      <c r="A79" s="179">
        <v>75</v>
      </c>
      <c r="B79" s="179">
        <v>2194</v>
      </c>
      <c r="C79" s="179">
        <v>32224362200</v>
      </c>
      <c r="D79" s="179" t="s">
        <v>864</v>
      </c>
      <c r="E79" s="179"/>
      <c r="F79" s="179"/>
      <c r="G79" s="180">
        <v>5474490</v>
      </c>
      <c r="H79" s="180">
        <v>5474490</v>
      </c>
      <c r="I79" s="180">
        <v>9.25</v>
      </c>
      <c r="J79" s="179" t="s">
        <v>865</v>
      </c>
      <c r="K79" s="180">
        <v>6047365</v>
      </c>
    </row>
    <row r="80" spans="1:11">
      <c r="A80" s="179"/>
      <c r="B80" s="179"/>
      <c r="C80" s="179"/>
      <c r="D80" s="179"/>
      <c r="E80" s="181">
        <v>131062566</v>
      </c>
      <c r="F80" s="182">
        <v>159400000</v>
      </c>
      <c r="G80" s="182">
        <v>156176248</v>
      </c>
      <c r="H80" s="182">
        <v>446638814</v>
      </c>
      <c r="I80" s="179"/>
      <c r="J80" s="179"/>
      <c r="K80" s="179"/>
    </row>
  </sheetData>
  <mergeCells count="12">
    <mergeCell ref="K3:K4"/>
    <mergeCell ref="A1:K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91"/>
  <sheetViews>
    <sheetView workbookViewId="0">
      <selection sqref="A1:O1"/>
    </sheetView>
  </sheetViews>
  <sheetFormatPr defaultRowHeight="14.4"/>
  <cols>
    <col min="1" max="1" width="2.88671875" customWidth="1"/>
    <col min="2" max="2" width="4" customWidth="1"/>
    <col min="3" max="3" width="11.6640625" customWidth="1"/>
    <col min="4" max="4" width="9.88671875" customWidth="1"/>
    <col min="5" max="5" width="7.33203125" customWidth="1"/>
    <col min="6" max="6" width="6.77734375" customWidth="1"/>
    <col min="7" max="7" width="5.5546875" customWidth="1"/>
    <col min="8" max="8" width="6.6640625" customWidth="1"/>
    <col min="9" max="9" width="7.109375" customWidth="1"/>
    <col min="10" max="10" width="9.33203125" customWidth="1"/>
    <col min="11" max="11" width="9.5546875" customWidth="1"/>
    <col min="12" max="12" width="7.5546875" customWidth="1"/>
    <col min="13" max="13" width="7.77734375" customWidth="1"/>
    <col min="14" max="14" width="8.109375" customWidth="1"/>
    <col min="15" max="15" width="8.21875" customWidth="1"/>
  </cols>
  <sheetData>
    <row r="1" spans="1:15">
      <c r="A1" s="550" t="s">
        <v>1249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</row>
    <row r="2" spans="1:15">
      <c r="A2" s="554" t="s">
        <v>1250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</row>
    <row r="3" spans="1:15" ht="45" customHeight="1">
      <c r="A3" s="183" t="s">
        <v>491</v>
      </c>
      <c r="B3" s="183" t="s">
        <v>867</v>
      </c>
      <c r="C3" s="183" t="s">
        <v>868</v>
      </c>
      <c r="D3" s="183" t="s">
        <v>869</v>
      </c>
      <c r="E3" s="183" t="s">
        <v>797</v>
      </c>
      <c r="F3" s="183" t="s">
        <v>870</v>
      </c>
      <c r="G3" s="183" t="s">
        <v>871</v>
      </c>
      <c r="H3" s="183" t="s">
        <v>802</v>
      </c>
      <c r="I3" s="183" t="s">
        <v>872</v>
      </c>
      <c r="J3" s="183" t="s">
        <v>873</v>
      </c>
      <c r="K3" s="183" t="s">
        <v>874</v>
      </c>
      <c r="L3" s="183" t="s">
        <v>875</v>
      </c>
      <c r="M3" s="183" t="s">
        <v>876</v>
      </c>
      <c r="N3" s="183" t="s">
        <v>877</v>
      </c>
      <c r="O3" s="183" t="s">
        <v>878</v>
      </c>
    </row>
    <row r="4" spans="1:15" ht="31.8">
      <c r="A4" s="183">
        <v>1</v>
      </c>
      <c r="B4" s="183" t="s">
        <v>879</v>
      </c>
      <c r="C4" s="183" t="s">
        <v>880</v>
      </c>
      <c r="D4" s="183">
        <v>253377</v>
      </c>
      <c r="E4" s="183" t="s">
        <v>881</v>
      </c>
      <c r="F4" s="183" t="s">
        <v>882</v>
      </c>
      <c r="G4" s="183">
        <v>7.25</v>
      </c>
      <c r="H4" s="183" t="s">
        <v>883</v>
      </c>
      <c r="I4" s="183" t="s">
        <v>884</v>
      </c>
      <c r="J4" s="183" t="s">
        <v>885</v>
      </c>
      <c r="K4" s="183" t="s">
        <v>886</v>
      </c>
      <c r="L4" s="183" t="s">
        <v>887</v>
      </c>
      <c r="M4" s="183" t="s">
        <v>888</v>
      </c>
      <c r="N4" s="183" t="s">
        <v>889</v>
      </c>
      <c r="O4" s="183" t="s">
        <v>890</v>
      </c>
    </row>
    <row r="5" spans="1:15" ht="31.8">
      <c r="A5" s="183">
        <v>2</v>
      </c>
      <c r="B5" s="183" t="s">
        <v>891</v>
      </c>
      <c r="C5" s="183" t="s">
        <v>892</v>
      </c>
      <c r="D5" s="183">
        <v>253378</v>
      </c>
      <c r="E5" s="183" t="s">
        <v>881</v>
      </c>
      <c r="F5" s="183" t="s">
        <v>893</v>
      </c>
      <c r="G5" s="183">
        <v>7.25</v>
      </c>
      <c r="H5" s="183" t="s">
        <v>883</v>
      </c>
      <c r="I5" s="183" t="s">
        <v>894</v>
      </c>
      <c r="J5" s="183" t="s">
        <v>895</v>
      </c>
      <c r="K5" s="183" t="s">
        <v>896</v>
      </c>
      <c r="L5" s="183" t="s">
        <v>897</v>
      </c>
      <c r="M5" s="183" t="s">
        <v>898</v>
      </c>
      <c r="N5" s="183" t="s">
        <v>899</v>
      </c>
      <c r="O5" s="183" t="s">
        <v>890</v>
      </c>
    </row>
    <row r="6" spans="1:15" ht="31.8">
      <c r="A6" s="183">
        <v>3</v>
      </c>
      <c r="B6" s="183" t="s">
        <v>900</v>
      </c>
      <c r="C6" s="183" t="s">
        <v>901</v>
      </c>
      <c r="D6" s="183">
        <v>253379</v>
      </c>
      <c r="E6" s="183" t="s">
        <v>881</v>
      </c>
      <c r="F6" s="183" t="s">
        <v>882</v>
      </c>
      <c r="G6" s="183">
        <v>7.25</v>
      </c>
      <c r="H6" s="183" t="s">
        <v>883</v>
      </c>
      <c r="I6" s="183" t="s">
        <v>884</v>
      </c>
      <c r="J6" s="183" t="s">
        <v>885</v>
      </c>
      <c r="K6" s="183" t="s">
        <v>886</v>
      </c>
      <c r="L6" s="183" t="s">
        <v>887</v>
      </c>
      <c r="M6" s="183" t="s">
        <v>902</v>
      </c>
      <c r="N6" s="183" t="s">
        <v>903</v>
      </c>
      <c r="O6" s="183" t="s">
        <v>890</v>
      </c>
    </row>
    <row r="7" spans="1:15" ht="31.8">
      <c r="A7" s="183">
        <v>4</v>
      </c>
      <c r="B7" s="183" t="s">
        <v>904</v>
      </c>
      <c r="C7" s="183" t="s">
        <v>905</v>
      </c>
      <c r="D7" s="183">
        <v>253380</v>
      </c>
      <c r="E7" s="183" t="s">
        <v>881</v>
      </c>
      <c r="F7" s="183" t="s">
        <v>906</v>
      </c>
      <c r="G7" s="183">
        <v>7.25</v>
      </c>
      <c r="H7" s="183" t="s">
        <v>883</v>
      </c>
      <c r="I7" s="183" t="s">
        <v>907</v>
      </c>
      <c r="J7" s="183" t="s">
        <v>908</v>
      </c>
      <c r="K7" s="183" t="s">
        <v>909</v>
      </c>
      <c r="L7" s="183"/>
      <c r="M7" s="183"/>
      <c r="N7" s="183"/>
      <c r="O7" s="183"/>
    </row>
    <row r="8" spans="1:15" ht="31.8">
      <c r="A8" s="183">
        <v>5</v>
      </c>
      <c r="B8" s="183" t="s">
        <v>910</v>
      </c>
      <c r="C8" s="183" t="s">
        <v>911</v>
      </c>
      <c r="D8" s="183">
        <v>253381</v>
      </c>
      <c r="E8" s="183" t="s">
        <v>881</v>
      </c>
      <c r="F8" s="183" t="s">
        <v>882</v>
      </c>
      <c r="G8" s="183">
        <v>7.25</v>
      </c>
      <c r="H8" s="183" t="s">
        <v>883</v>
      </c>
      <c r="I8" s="183" t="s">
        <v>884</v>
      </c>
      <c r="J8" s="183" t="s">
        <v>885</v>
      </c>
      <c r="K8" s="183" t="s">
        <v>886</v>
      </c>
      <c r="L8" s="183" t="s">
        <v>887</v>
      </c>
      <c r="M8" s="183" t="s">
        <v>912</v>
      </c>
      <c r="N8" s="183" t="s">
        <v>913</v>
      </c>
      <c r="O8" s="183" t="s">
        <v>890</v>
      </c>
    </row>
    <row r="9" spans="1:15" ht="42">
      <c r="A9" s="183">
        <v>6</v>
      </c>
      <c r="B9" s="183">
        <v>12</v>
      </c>
      <c r="C9" s="183" t="s">
        <v>914</v>
      </c>
      <c r="D9" s="183">
        <v>253382</v>
      </c>
      <c r="E9" s="183" t="s">
        <v>881</v>
      </c>
      <c r="F9" s="183" t="s">
        <v>915</v>
      </c>
      <c r="G9" s="183">
        <v>7.25</v>
      </c>
      <c r="H9" s="183" t="s">
        <v>883</v>
      </c>
      <c r="I9" s="183" t="s">
        <v>916</v>
      </c>
      <c r="J9" s="183" t="s">
        <v>917</v>
      </c>
      <c r="K9" s="183" t="s">
        <v>918</v>
      </c>
      <c r="L9" s="183" t="s">
        <v>919</v>
      </c>
      <c r="M9" s="183" t="s">
        <v>920</v>
      </c>
      <c r="N9" s="183" t="s">
        <v>921</v>
      </c>
      <c r="O9" s="183" t="s">
        <v>890</v>
      </c>
    </row>
    <row r="10" spans="1:15" ht="42">
      <c r="A10" s="183">
        <v>7</v>
      </c>
      <c r="B10" s="183">
        <v>14</v>
      </c>
      <c r="C10" s="183" t="s">
        <v>922</v>
      </c>
      <c r="D10" s="183">
        <v>253383</v>
      </c>
      <c r="E10" s="183" t="s">
        <v>881</v>
      </c>
      <c r="F10" s="183" t="s">
        <v>923</v>
      </c>
      <c r="G10" s="183">
        <v>7.25</v>
      </c>
      <c r="H10" s="183" t="s">
        <v>883</v>
      </c>
      <c r="I10" s="183" t="s">
        <v>924</v>
      </c>
      <c r="J10" s="183" t="s">
        <v>925</v>
      </c>
      <c r="K10" s="183" t="s">
        <v>926</v>
      </c>
      <c r="L10" s="183" t="s">
        <v>927</v>
      </c>
      <c r="M10" s="183" t="s">
        <v>928</v>
      </c>
      <c r="N10" s="183" t="s">
        <v>929</v>
      </c>
      <c r="O10" s="183" t="s">
        <v>890</v>
      </c>
    </row>
    <row r="11" spans="1:15" ht="31.8">
      <c r="A11" s="183">
        <v>8</v>
      </c>
      <c r="B11" s="183">
        <v>16</v>
      </c>
      <c r="C11" s="183" t="s">
        <v>930</v>
      </c>
      <c r="D11" s="183">
        <v>253384</v>
      </c>
      <c r="E11" s="183" t="s">
        <v>881</v>
      </c>
      <c r="F11" s="183" t="s">
        <v>906</v>
      </c>
      <c r="G11" s="183">
        <v>7.25</v>
      </c>
      <c r="H11" s="183" t="s">
        <v>883</v>
      </c>
      <c r="I11" s="183" t="s">
        <v>907</v>
      </c>
      <c r="J11" s="183" t="s">
        <v>908</v>
      </c>
      <c r="K11" s="183" t="s">
        <v>909</v>
      </c>
      <c r="L11" s="183" t="s">
        <v>931</v>
      </c>
      <c r="M11" s="183" t="s">
        <v>932</v>
      </c>
      <c r="N11" s="183"/>
      <c r="O11" s="183"/>
    </row>
    <row r="12" spans="1:15" ht="42">
      <c r="A12" s="183">
        <v>9</v>
      </c>
      <c r="B12" s="183">
        <v>18</v>
      </c>
      <c r="C12" s="183" t="s">
        <v>933</v>
      </c>
      <c r="D12" s="183">
        <v>253385</v>
      </c>
      <c r="E12" s="183" t="s">
        <v>881</v>
      </c>
      <c r="F12" s="183" t="s">
        <v>906</v>
      </c>
      <c r="G12" s="183">
        <v>7.25</v>
      </c>
      <c r="H12" s="183" t="s">
        <v>883</v>
      </c>
      <c r="I12" s="183" t="s">
        <v>907</v>
      </c>
      <c r="J12" s="183" t="s">
        <v>908</v>
      </c>
      <c r="K12" s="183" t="s">
        <v>909</v>
      </c>
      <c r="L12" s="183" t="s">
        <v>934</v>
      </c>
      <c r="M12" s="183" t="s">
        <v>935</v>
      </c>
      <c r="N12" s="183" t="s">
        <v>936</v>
      </c>
      <c r="O12" s="183" t="s">
        <v>890</v>
      </c>
    </row>
    <row r="13" spans="1:15" ht="31.8">
      <c r="A13" s="183">
        <v>10</v>
      </c>
      <c r="B13" s="183">
        <v>20</v>
      </c>
      <c r="C13" s="183" t="s">
        <v>937</v>
      </c>
      <c r="D13" s="183">
        <v>253386</v>
      </c>
      <c r="E13" s="183" t="s">
        <v>881</v>
      </c>
      <c r="F13" s="183" t="s">
        <v>938</v>
      </c>
      <c r="G13" s="183">
        <v>7.25</v>
      </c>
      <c r="H13" s="183" t="s">
        <v>883</v>
      </c>
      <c r="I13" s="183" t="s">
        <v>939</v>
      </c>
      <c r="J13" s="183" t="s">
        <v>940</v>
      </c>
      <c r="K13" s="183" t="s">
        <v>941</v>
      </c>
      <c r="L13" s="183"/>
      <c r="M13" s="183"/>
      <c r="N13" s="183"/>
      <c r="O13" s="183"/>
    </row>
    <row r="14" spans="1:15" ht="31.8">
      <c r="A14" s="183">
        <v>11</v>
      </c>
      <c r="B14" s="183">
        <v>22</v>
      </c>
      <c r="C14" s="183" t="s">
        <v>942</v>
      </c>
      <c r="D14" s="183">
        <v>253387</v>
      </c>
      <c r="E14" s="183" t="s">
        <v>881</v>
      </c>
      <c r="F14" s="183" t="s">
        <v>923</v>
      </c>
      <c r="G14" s="183">
        <v>7.25</v>
      </c>
      <c r="H14" s="183" t="s">
        <v>883</v>
      </c>
      <c r="I14" s="183" t="s">
        <v>924</v>
      </c>
      <c r="J14" s="183" t="s">
        <v>925</v>
      </c>
      <c r="K14" s="183" t="s">
        <v>926</v>
      </c>
      <c r="L14" s="183" t="s">
        <v>927</v>
      </c>
      <c r="M14" s="183" t="s">
        <v>943</v>
      </c>
      <c r="N14" s="183" t="s">
        <v>944</v>
      </c>
      <c r="O14" s="183" t="s">
        <v>890</v>
      </c>
    </row>
    <row r="15" spans="1:15" ht="42">
      <c r="A15" s="183">
        <v>12</v>
      </c>
      <c r="B15" s="183">
        <v>24</v>
      </c>
      <c r="C15" s="183" t="s">
        <v>945</v>
      </c>
      <c r="D15" s="183">
        <v>253388</v>
      </c>
      <c r="E15" s="183" t="s">
        <v>881</v>
      </c>
      <c r="F15" s="183" t="s">
        <v>946</v>
      </c>
      <c r="G15" s="183">
        <v>7.25</v>
      </c>
      <c r="H15" s="183" t="s">
        <v>883</v>
      </c>
      <c r="I15" s="183" t="s">
        <v>947</v>
      </c>
      <c r="J15" s="183" t="s">
        <v>948</v>
      </c>
      <c r="K15" s="183" t="s">
        <v>949</v>
      </c>
      <c r="L15" s="183" t="s">
        <v>950</v>
      </c>
      <c r="M15" s="183" t="s">
        <v>951</v>
      </c>
      <c r="N15" s="183" t="s">
        <v>952</v>
      </c>
      <c r="O15" s="183" t="s">
        <v>890</v>
      </c>
    </row>
    <row r="16" spans="1:15" ht="31.8">
      <c r="A16" s="183">
        <v>13</v>
      </c>
      <c r="B16" s="183">
        <v>26</v>
      </c>
      <c r="C16" s="183" t="s">
        <v>953</v>
      </c>
      <c r="D16" s="183">
        <v>253389</v>
      </c>
      <c r="E16" s="183" t="s">
        <v>881</v>
      </c>
      <c r="F16" s="183" t="s">
        <v>923</v>
      </c>
      <c r="G16" s="183">
        <v>7.25</v>
      </c>
      <c r="H16" s="183" t="s">
        <v>883</v>
      </c>
      <c r="I16" s="183" t="s">
        <v>924</v>
      </c>
      <c r="J16" s="183" t="s">
        <v>925</v>
      </c>
      <c r="K16" s="183" t="s">
        <v>926</v>
      </c>
      <c r="L16" s="183"/>
      <c r="M16" s="183"/>
      <c r="N16" s="183"/>
      <c r="O16" s="183"/>
    </row>
    <row r="17" spans="1:15" ht="21.6">
      <c r="A17" s="183">
        <v>14</v>
      </c>
      <c r="B17" s="183">
        <v>28</v>
      </c>
      <c r="C17" s="183" t="s">
        <v>954</v>
      </c>
      <c r="D17" s="183">
        <v>253390</v>
      </c>
      <c r="E17" s="183" t="s">
        <v>881</v>
      </c>
      <c r="F17" s="183" t="s">
        <v>955</v>
      </c>
      <c r="G17" s="183">
        <v>7.25</v>
      </c>
      <c r="H17" s="183" t="s">
        <v>883</v>
      </c>
      <c r="I17" s="183" t="s">
        <v>956</v>
      </c>
      <c r="J17" s="183" t="s">
        <v>957</v>
      </c>
      <c r="K17" s="183" t="s">
        <v>958</v>
      </c>
      <c r="L17" s="183" t="s">
        <v>959</v>
      </c>
      <c r="M17" s="183" t="s">
        <v>960</v>
      </c>
      <c r="N17" s="183" t="s">
        <v>961</v>
      </c>
      <c r="O17" s="183" t="s">
        <v>890</v>
      </c>
    </row>
    <row r="18" spans="1:15" ht="31.8">
      <c r="A18" s="183">
        <v>15</v>
      </c>
      <c r="B18" s="183">
        <v>30</v>
      </c>
      <c r="C18" s="183" t="s">
        <v>962</v>
      </c>
      <c r="D18" s="183">
        <v>253391</v>
      </c>
      <c r="E18" s="183" t="s">
        <v>881</v>
      </c>
      <c r="F18" s="183" t="s">
        <v>906</v>
      </c>
      <c r="G18" s="183">
        <v>7.25</v>
      </c>
      <c r="H18" s="183" t="s">
        <v>883</v>
      </c>
      <c r="I18" s="183" t="s">
        <v>907</v>
      </c>
      <c r="J18" s="183" t="s">
        <v>908</v>
      </c>
      <c r="K18" s="183" t="s">
        <v>909</v>
      </c>
      <c r="L18" s="183" t="s">
        <v>934</v>
      </c>
      <c r="M18" s="183" t="s">
        <v>963</v>
      </c>
      <c r="N18" s="183" t="s">
        <v>964</v>
      </c>
      <c r="O18" s="183" t="s">
        <v>890</v>
      </c>
    </row>
    <row r="19" spans="1:15" ht="21.6">
      <c r="A19" s="183">
        <v>16</v>
      </c>
      <c r="B19" s="183">
        <v>32</v>
      </c>
      <c r="C19" s="183" t="s">
        <v>965</v>
      </c>
      <c r="D19" s="183">
        <v>253392</v>
      </c>
      <c r="E19" s="183" t="s">
        <v>881</v>
      </c>
      <c r="F19" s="183" t="s">
        <v>955</v>
      </c>
      <c r="G19" s="183">
        <v>7.25</v>
      </c>
      <c r="H19" s="183" t="s">
        <v>883</v>
      </c>
      <c r="I19" s="183" t="s">
        <v>956</v>
      </c>
      <c r="J19" s="183" t="s">
        <v>957</v>
      </c>
      <c r="K19" s="183" t="s">
        <v>958</v>
      </c>
      <c r="L19" s="183" t="s">
        <v>959</v>
      </c>
      <c r="M19" s="183" t="s">
        <v>966</v>
      </c>
      <c r="N19" s="183" t="s">
        <v>967</v>
      </c>
      <c r="O19" s="183" t="s">
        <v>890</v>
      </c>
    </row>
    <row r="20" spans="1:15" ht="31.8">
      <c r="A20" s="183">
        <v>17</v>
      </c>
      <c r="B20" s="183">
        <v>34</v>
      </c>
      <c r="C20" s="183" t="s">
        <v>968</v>
      </c>
      <c r="D20" s="183">
        <v>253393</v>
      </c>
      <c r="E20" s="183" t="s">
        <v>881</v>
      </c>
      <c r="F20" s="183" t="s">
        <v>955</v>
      </c>
      <c r="G20" s="183">
        <v>7.25</v>
      </c>
      <c r="H20" s="183" t="s">
        <v>883</v>
      </c>
      <c r="I20" s="183" t="s">
        <v>956</v>
      </c>
      <c r="J20" s="183" t="s">
        <v>957</v>
      </c>
      <c r="K20" s="183" t="s">
        <v>958</v>
      </c>
      <c r="L20" s="183" t="s">
        <v>959</v>
      </c>
      <c r="M20" s="183" t="s">
        <v>928</v>
      </c>
      <c r="N20" s="183" t="s">
        <v>969</v>
      </c>
      <c r="O20" s="183" t="s">
        <v>890</v>
      </c>
    </row>
    <row r="21" spans="1:15" ht="21.6">
      <c r="A21" s="183">
        <v>18</v>
      </c>
      <c r="B21" s="183">
        <v>36</v>
      </c>
      <c r="C21" s="183" t="s">
        <v>970</v>
      </c>
      <c r="D21" s="183">
        <v>253394</v>
      </c>
      <c r="E21" s="183" t="s">
        <v>881</v>
      </c>
      <c r="F21" s="183" t="s">
        <v>971</v>
      </c>
      <c r="G21" s="183">
        <v>7.25</v>
      </c>
      <c r="H21" s="183" t="s">
        <v>883</v>
      </c>
      <c r="I21" s="183" t="s">
        <v>972</v>
      </c>
      <c r="J21" s="183" t="s">
        <v>973</v>
      </c>
      <c r="K21" s="183" t="s">
        <v>974</v>
      </c>
      <c r="L21" s="183" t="s">
        <v>975</v>
      </c>
      <c r="M21" s="183"/>
      <c r="N21" s="183"/>
      <c r="O21" s="183"/>
    </row>
    <row r="22" spans="1:15" ht="31.8">
      <c r="A22" s="183">
        <v>19</v>
      </c>
      <c r="B22" s="183">
        <v>38</v>
      </c>
      <c r="C22" s="183" t="s">
        <v>976</v>
      </c>
      <c r="D22" s="183">
        <v>253395</v>
      </c>
      <c r="E22" s="183" t="s">
        <v>881</v>
      </c>
      <c r="F22" s="183" t="s">
        <v>977</v>
      </c>
      <c r="G22" s="183">
        <v>7.25</v>
      </c>
      <c r="H22" s="183" t="s">
        <v>883</v>
      </c>
      <c r="I22" s="183" t="s">
        <v>978</v>
      </c>
      <c r="J22" s="183" t="s">
        <v>979</v>
      </c>
      <c r="K22" s="183" t="s">
        <v>926</v>
      </c>
      <c r="L22" s="183" t="s">
        <v>927</v>
      </c>
      <c r="M22" s="183" t="s">
        <v>980</v>
      </c>
      <c r="N22" s="183" t="s">
        <v>981</v>
      </c>
      <c r="O22" s="183" t="s">
        <v>890</v>
      </c>
    </row>
    <row r="23" spans="1:15" ht="31.8">
      <c r="A23" s="183">
        <v>20</v>
      </c>
      <c r="B23" s="183">
        <v>40</v>
      </c>
      <c r="C23" s="183" t="s">
        <v>982</v>
      </c>
      <c r="D23" s="183">
        <v>253396</v>
      </c>
      <c r="E23" s="183" t="s">
        <v>881</v>
      </c>
      <c r="F23" s="183" t="s">
        <v>923</v>
      </c>
      <c r="G23" s="183">
        <v>7.25</v>
      </c>
      <c r="H23" s="183" t="s">
        <v>883</v>
      </c>
      <c r="I23" s="183" t="s">
        <v>924</v>
      </c>
      <c r="J23" s="183" t="s">
        <v>925</v>
      </c>
      <c r="K23" s="183" t="s">
        <v>926</v>
      </c>
      <c r="L23" s="183" t="s">
        <v>927</v>
      </c>
      <c r="M23" s="183" t="s">
        <v>983</v>
      </c>
      <c r="N23" s="183" t="s">
        <v>984</v>
      </c>
      <c r="O23" s="183" t="s">
        <v>890</v>
      </c>
    </row>
    <row r="24" spans="1:15" ht="21.6">
      <c r="A24" s="183">
        <v>21</v>
      </c>
      <c r="B24" s="183">
        <v>42</v>
      </c>
      <c r="C24" s="183" t="s">
        <v>985</v>
      </c>
      <c r="D24" s="183">
        <v>253397</v>
      </c>
      <c r="E24" s="183" t="s">
        <v>881</v>
      </c>
      <c r="F24" s="183" t="s">
        <v>986</v>
      </c>
      <c r="G24" s="183">
        <v>7.25</v>
      </c>
      <c r="H24" s="183" t="s">
        <v>883</v>
      </c>
      <c r="I24" s="183" t="s">
        <v>987</v>
      </c>
      <c r="J24" s="183" t="s">
        <v>988</v>
      </c>
      <c r="K24" s="183" t="s">
        <v>989</v>
      </c>
      <c r="L24" s="183" t="s">
        <v>990</v>
      </c>
      <c r="M24" s="183" t="s">
        <v>991</v>
      </c>
      <c r="N24" s="183" t="s">
        <v>992</v>
      </c>
      <c r="O24" s="183" t="s">
        <v>890</v>
      </c>
    </row>
    <row r="25" spans="1:15" ht="31.8">
      <c r="A25" s="183">
        <v>22</v>
      </c>
      <c r="B25" s="183">
        <v>44</v>
      </c>
      <c r="C25" s="183" t="s">
        <v>993</v>
      </c>
      <c r="D25" s="183">
        <v>253398</v>
      </c>
      <c r="E25" s="183" t="s">
        <v>881</v>
      </c>
      <c r="F25" s="183" t="s">
        <v>994</v>
      </c>
      <c r="G25" s="183">
        <v>7.25</v>
      </c>
      <c r="H25" s="183" t="s">
        <v>883</v>
      </c>
      <c r="I25" s="183" t="s">
        <v>995</v>
      </c>
      <c r="J25" s="183" t="s">
        <v>996</v>
      </c>
      <c r="K25" s="183" t="s">
        <v>997</v>
      </c>
      <c r="L25" s="183" t="s">
        <v>998</v>
      </c>
      <c r="M25" s="183" t="s">
        <v>999</v>
      </c>
      <c r="N25" s="183" t="s">
        <v>1000</v>
      </c>
      <c r="O25" s="183" t="s">
        <v>890</v>
      </c>
    </row>
    <row r="26" spans="1:15" ht="21.6">
      <c r="A26" s="183">
        <v>23</v>
      </c>
      <c r="B26" s="183">
        <v>46</v>
      </c>
      <c r="C26" s="183" t="s">
        <v>1001</v>
      </c>
      <c r="D26" s="183">
        <v>253399</v>
      </c>
      <c r="E26" s="183" t="s">
        <v>881</v>
      </c>
      <c r="F26" s="183" t="s">
        <v>1002</v>
      </c>
      <c r="G26" s="183">
        <v>7.25</v>
      </c>
      <c r="H26" s="183" t="s">
        <v>883</v>
      </c>
      <c r="I26" s="183" t="s">
        <v>1003</v>
      </c>
      <c r="J26" s="183" t="s">
        <v>1004</v>
      </c>
      <c r="K26" s="183" t="s">
        <v>1005</v>
      </c>
      <c r="L26" s="183"/>
      <c r="M26" s="183"/>
      <c r="N26" s="183"/>
      <c r="O26" s="183"/>
    </row>
    <row r="27" spans="1:15" ht="31.8">
      <c r="A27" s="183">
        <v>24</v>
      </c>
      <c r="B27" s="183">
        <v>48</v>
      </c>
      <c r="C27" s="183" t="s">
        <v>1006</v>
      </c>
      <c r="D27" s="183">
        <v>253400</v>
      </c>
      <c r="E27" s="183" t="s">
        <v>881</v>
      </c>
      <c r="F27" s="183" t="s">
        <v>1007</v>
      </c>
      <c r="G27" s="183">
        <v>7.25</v>
      </c>
      <c r="H27" s="183" t="s">
        <v>883</v>
      </c>
      <c r="I27" s="183" t="s">
        <v>1008</v>
      </c>
      <c r="J27" s="183" t="s">
        <v>1009</v>
      </c>
      <c r="K27" s="183" t="s">
        <v>1010</v>
      </c>
      <c r="L27" s="183" t="s">
        <v>1011</v>
      </c>
      <c r="M27" s="183" t="s">
        <v>1012</v>
      </c>
      <c r="N27" s="183" t="s">
        <v>1013</v>
      </c>
      <c r="O27" s="183" t="s">
        <v>890</v>
      </c>
    </row>
    <row r="28" spans="1:15" ht="31.8">
      <c r="A28" s="183">
        <v>25</v>
      </c>
      <c r="B28" s="183">
        <v>50</v>
      </c>
      <c r="C28" s="183" t="s">
        <v>1014</v>
      </c>
      <c r="D28" s="183">
        <v>253451</v>
      </c>
      <c r="E28" s="183" t="s">
        <v>881</v>
      </c>
      <c r="F28" s="183" t="s">
        <v>1015</v>
      </c>
      <c r="G28" s="183">
        <v>7.25</v>
      </c>
      <c r="H28" s="183" t="s">
        <v>883</v>
      </c>
      <c r="I28" s="183" t="s">
        <v>1016</v>
      </c>
      <c r="J28" s="183" t="s">
        <v>1017</v>
      </c>
      <c r="K28" s="183" t="s">
        <v>1018</v>
      </c>
      <c r="L28" s="183"/>
      <c r="M28" s="183"/>
      <c r="N28" s="183"/>
      <c r="O28" s="183"/>
    </row>
    <row r="29" spans="1:15" ht="31.8">
      <c r="A29" s="183">
        <v>26</v>
      </c>
      <c r="B29" s="183">
        <v>52</v>
      </c>
      <c r="C29" s="183" t="s">
        <v>1019</v>
      </c>
      <c r="D29" s="183">
        <v>253452</v>
      </c>
      <c r="E29" s="183" t="s">
        <v>881</v>
      </c>
      <c r="F29" s="183" t="s">
        <v>923</v>
      </c>
      <c r="G29" s="183">
        <v>7.25</v>
      </c>
      <c r="H29" s="183" t="s">
        <v>883</v>
      </c>
      <c r="I29" s="183" t="s">
        <v>924</v>
      </c>
      <c r="J29" s="183" t="s">
        <v>925</v>
      </c>
      <c r="K29" s="183" t="s">
        <v>926</v>
      </c>
      <c r="L29" s="183" t="s">
        <v>927</v>
      </c>
      <c r="M29" s="183" t="s">
        <v>1020</v>
      </c>
      <c r="N29" s="183" t="s">
        <v>981</v>
      </c>
      <c r="O29" s="183"/>
    </row>
    <row r="30" spans="1:15" ht="21.6">
      <c r="A30" s="183">
        <v>27</v>
      </c>
      <c r="B30" s="183">
        <v>54</v>
      </c>
      <c r="C30" s="183" t="s">
        <v>1021</v>
      </c>
      <c r="D30" s="183">
        <v>253453</v>
      </c>
      <c r="E30" s="183" t="s">
        <v>881</v>
      </c>
      <c r="F30" s="183" t="s">
        <v>923</v>
      </c>
      <c r="G30" s="183">
        <v>7.25</v>
      </c>
      <c r="H30" s="183" t="s">
        <v>883</v>
      </c>
      <c r="I30" s="183" t="s">
        <v>924</v>
      </c>
      <c r="J30" s="183" t="s">
        <v>925</v>
      </c>
      <c r="K30" s="183" t="s">
        <v>926</v>
      </c>
      <c r="L30" s="183" t="s">
        <v>927</v>
      </c>
      <c r="M30" s="183" t="s">
        <v>1022</v>
      </c>
      <c r="N30" s="183" t="s">
        <v>1023</v>
      </c>
      <c r="O30" s="183" t="s">
        <v>1024</v>
      </c>
    </row>
    <row r="31" spans="1:15" ht="31.8">
      <c r="A31" s="183">
        <v>28</v>
      </c>
      <c r="B31" s="183">
        <v>56</v>
      </c>
      <c r="C31" s="183" t="s">
        <v>1025</v>
      </c>
      <c r="D31" s="183">
        <v>253454</v>
      </c>
      <c r="E31" s="183" t="s">
        <v>881</v>
      </c>
      <c r="F31" s="183" t="s">
        <v>1026</v>
      </c>
      <c r="G31" s="183">
        <v>7.25</v>
      </c>
      <c r="H31" s="183" t="s">
        <v>883</v>
      </c>
      <c r="I31" s="183" t="s">
        <v>1027</v>
      </c>
      <c r="J31" s="183" t="s">
        <v>1028</v>
      </c>
      <c r="K31" s="183" t="s">
        <v>1029</v>
      </c>
      <c r="L31" s="183"/>
      <c r="M31" s="183"/>
      <c r="N31" s="183"/>
      <c r="O31" s="183"/>
    </row>
    <row r="32" spans="1:15" ht="31.8">
      <c r="A32" s="183">
        <v>29</v>
      </c>
      <c r="B32" s="183">
        <v>58</v>
      </c>
      <c r="C32" s="183" t="s">
        <v>1030</v>
      </c>
      <c r="D32" s="183">
        <v>253455</v>
      </c>
      <c r="E32" s="183" t="s">
        <v>881</v>
      </c>
      <c r="F32" s="183" t="s">
        <v>1031</v>
      </c>
      <c r="G32" s="183">
        <v>7.25</v>
      </c>
      <c r="H32" s="183" t="s">
        <v>883</v>
      </c>
      <c r="I32" s="183" t="s">
        <v>1032</v>
      </c>
      <c r="J32" s="183" t="s">
        <v>1033</v>
      </c>
      <c r="K32" s="183" t="s">
        <v>1034</v>
      </c>
      <c r="L32" s="183" t="s">
        <v>1035</v>
      </c>
      <c r="M32" s="183" t="s">
        <v>1036</v>
      </c>
      <c r="N32" s="183" t="s">
        <v>1037</v>
      </c>
      <c r="O32" s="183" t="s">
        <v>1038</v>
      </c>
    </row>
    <row r="33" spans="1:15" ht="21.6">
      <c r="A33" s="183">
        <v>30</v>
      </c>
      <c r="B33" s="183">
        <v>60</v>
      </c>
      <c r="C33" s="183" t="s">
        <v>1039</v>
      </c>
      <c r="D33" s="183">
        <v>253456</v>
      </c>
      <c r="E33" s="183" t="s">
        <v>881</v>
      </c>
      <c r="F33" s="183" t="s">
        <v>1031</v>
      </c>
      <c r="G33" s="183">
        <v>7.25</v>
      </c>
      <c r="H33" s="183" t="s">
        <v>883</v>
      </c>
      <c r="I33" s="183" t="s">
        <v>1032</v>
      </c>
      <c r="J33" s="183" t="s">
        <v>1033</v>
      </c>
      <c r="K33" s="183" t="s">
        <v>1034</v>
      </c>
      <c r="L33" s="183" t="s">
        <v>1040</v>
      </c>
      <c r="M33" s="183" t="s">
        <v>928</v>
      </c>
      <c r="N33" s="183" t="s">
        <v>1041</v>
      </c>
      <c r="O33" s="183" t="s">
        <v>1038</v>
      </c>
    </row>
    <row r="34" spans="1:15" ht="31.8">
      <c r="A34" s="183">
        <v>31</v>
      </c>
      <c r="B34" s="183">
        <v>60</v>
      </c>
      <c r="C34" s="183" t="s">
        <v>1042</v>
      </c>
      <c r="D34" s="183">
        <v>253457</v>
      </c>
      <c r="E34" s="183" t="s">
        <v>881</v>
      </c>
      <c r="F34" s="183" t="s">
        <v>1031</v>
      </c>
      <c r="G34" s="183">
        <v>7.25</v>
      </c>
      <c r="H34" s="183" t="s">
        <v>883</v>
      </c>
      <c r="I34" s="183" t="s">
        <v>1032</v>
      </c>
      <c r="J34" s="183" t="s">
        <v>1033</v>
      </c>
      <c r="K34" s="183" t="s">
        <v>1034</v>
      </c>
      <c r="L34" s="183" t="s">
        <v>1040</v>
      </c>
      <c r="M34" s="183" t="s">
        <v>1043</v>
      </c>
      <c r="N34" s="183" t="s">
        <v>1044</v>
      </c>
      <c r="O34" s="183" t="s">
        <v>1038</v>
      </c>
    </row>
    <row r="35" spans="1:15" ht="31.8">
      <c r="A35" s="183">
        <v>32</v>
      </c>
      <c r="B35" s="183">
        <v>62</v>
      </c>
      <c r="C35" s="183" t="s">
        <v>1045</v>
      </c>
      <c r="D35" s="183">
        <v>253401</v>
      </c>
      <c r="E35" s="183" t="s">
        <v>881</v>
      </c>
      <c r="F35" s="183" t="s">
        <v>986</v>
      </c>
      <c r="G35" s="183">
        <v>7.25</v>
      </c>
      <c r="H35" s="183" t="s">
        <v>883</v>
      </c>
      <c r="I35" s="183" t="s">
        <v>987</v>
      </c>
      <c r="J35" s="183" t="s">
        <v>988</v>
      </c>
      <c r="K35" s="183" t="s">
        <v>989</v>
      </c>
      <c r="L35" s="183" t="s">
        <v>990</v>
      </c>
      <c r="M35" s="183" t="s">
        <v>1046</v>
      </c>
      <c r="N35" s="183" t="s">
        <v>1047</v>
      </c>
      <c r="O35" s="183" t="s">
        <v>1038</v>
      </c>
    </row>
    <row r="36" spans="1:15" ht="21.6">
      <c r="A36" s="183">
        <v>33</v>
      </c>
      <c r="B36" s="183">
        <v>62</v>
      </c>
      <c r="C36" s="183" t="s">
        <v>1048</v>
      </c>
      <c r="D36" s="183">
        <v>253402</v>
      </c>
      <c r="E36" s="183" t="s">
        <v>881</v>
      </c>
      <c r="F36" s="183" t="s">
        <v>986</v>
      </c>
      <c r="G36" s="183">
        <v>7.25</v>
      </c>
      <c r="H36" s="183" t="s">
        <v>883</v>
      </c>
      <c r="I36" s="183" t="s">
        <v>987</v>
      </c>
      <c r="J36" s="183" t="s">
        <v>988</v>
      </c>
      <c r="K36" s="183" t="s">
        <v>989</v>
      </c>
      <c r="L36" s="183" t="s">
        <v>990</v>
      </c>
      <c r="M36" s="183" t="s">
        <v>1049</v>
      </c>
      <c r="N36" s="183" t="s">
        <v>1050</v>
      </c>
      <c r="O36" s="183" t="s">
        <v>1038</v>
      </c>
    </row>
    <row r="37" spans="1:15" ht="31.8">
      <c r="A37" s="183">
        <v>34</v>
      </c>
      <c r="B37" s="183">
        <v>64</v>
      </c>
      <c r="C37" s="183" t="s">
        <v>1051</v>
      </c>
      <c r="D37" s="183">
        <v>253403</v>
      </c>
      <c r="E37" s="183" t="s">
        <v>881</v>
      </c>
      <c r="F37" s="183" t="s">
        <v>1052</v>
      </c>
      <c r="G37" s="183">
        <v>7.25</v>
      </c>
      <c r="H37" s="183" t="s">
        <v>883</v>
      </c>
      <c r="I37" s="183" t="s">
        <v>1053</v>
      </c>
      <c r="J37" s="183" t="s">
        <v>1054</v>
      </c>
      <c r="K37" s="183" t="s">
        <v>1034</v>
      </c>
      <c r="L37" s="183" t="s">
        <v>1040</v>
      </c>
      <c r="M37" s="183" t="s">
        <v>1055</v>
      </c>
      <c r="N37" s="183" t="s">
        <v>1056</v>
      </c>
      <c r="O37" s="183" t="s">
        <v>1038</v>
      </c>
    </row>
    <row r="38" spans="1:15" ht="31.8">
      <c r="A38" s="183">
        <v>35</v>
      </c>
      <c r="B38" s="183">
        <v>66</v>
      </c>
      <c r="C38" s="183" t="s">
        <v>1057</v>
      </c>
      <c r="D38" s="183">
        <v>253404</v>
      </c>
      <c r="E38" s="183" t="s">
        <v>881</v>
      </c>
      <c r="F38" s="183" t="s">
        <v>923</v>
      </c>
      <c r="G38" s="183">
        <v>7.25</v>
      </c>
      <c r="H38" s="183" t="s">
        <v>883</v>
      </c>
      <c r="I38" s="183" t="s">
        <v>924</v>
      </c>
      <c r="J38" s="183" t="s">
        <v>925</v>
      </c>
      <c r="K38" s="183" t="s">
        <v>926</v>
      </c>
      <c r="L38" s="183"/>
      <c r="M38" s="183"/>
      <c r="N38" s="183"/>
      <c r="O38" s="183"/>
    </row>
    <row r="39" spans="1:15" ht="31.8">
      <c r="A39" s="183">
        <v>36</v>
      </c>
      <c r="B39" s="183">
        <v>68</v>
      </c>
      <c r="C39" s="183" t="s">
        <v>1058</v>
      </c>
      <c r="D39" s="183">
        <v>253405</v>
      </c>
      <c r="E39" s="183" t="s">
        <v>881</v>
      </c>
      <c r="F39" s="183" t="s">
        <v>923</v>
      </c>
      <c r="G39" s="183">
        <v>7.25</v>
      </c>
      <c r="H39" s="183" t="s">
        <v>883</v>
      </c>
      <c r="I39" s="183" t="s">
        <v>924</v>
      </c>
      <c r="J39" s="183" t="s">
        <v>925</v>
      </c>
      <c r="K39" s="183" t="s">
        <v>926</v>
      </c>
      <c r="L39" s="183" t="s">
        <v>927</v>
      </c>
      <c r="M39" s="183" t="s">
        <v>1059</v>
      </c>
      <c r="N39" s="183" t="s">
        <v>1060</v>
      </c>
      <c r="O39" s="183" t="s">
        <v>1038</v>
      </c>
    </row>
    <row r="40" spans="1:15" ht="21.6">
      <c r="A40" s="183">
        <v>37</v>
      </c>
      <c r="B40" s="183">
        <v>70</v>
      </c>
      <c r="C40" s="183" t="s">
        <v>1061</v>
      </c>
      <c r="D40" s="183">
        <v>253406</v>
      </c>
      <c r="E40" s="183" t="s">
        <v>881</v>
      </c>
      <c r="F40" s="183" t="s">
        <v>923</v>
      </c>
      <c r="G40" s="183">
        <v>7.25</v>
      </c>
      <c r="H40" s="183" t="s">
        <v>883</v>
      </c>
      <c r="I40" s="183" t="s">
        <v>924</v>
      </c>
      <c r="J40" s="183" t="s">
        <v>925</v>
      </c>
      <c r="K40" s="183" t="s">
        <v>926</v>
      </c>
      <c r="L40" s="183" t="s">
        <v>927</v>
      </c>
      <c r="M40" s="183" t="s">
        <v>963</v>
      </c>
      <c r="N40" s="183" t="s">
        <v>1062</v>
      </c>
      <c r="O40" s="183" t="s">
        <v>1038</v>
      </c>
    </row>
    <row r="41" spans="1:15" ht="31.8">
      <c r="A41" s="183">
        <v>38</v>
      </c>
      <c r="B41" s="183">
        <v>72</v>
      </c>
      <c r="C41" s="183" t="s">
        <v>1063</v>
      </c>
      <c r="D41" s="183">
        <v>253407</v>
      </c>
      <c r="E41" s="183" t="s">
        <v>881</v>
      </c>
      <c r="F41" s="183" t="s">
        <v>923</v>
      </c>
      <c r="G41" s="183">
        <v>7.25</v>
      </c>
      <c r="H41" s="183" t="s">
        <v>883</v>
      </c>
      <c r="I41" s="183" t="s">
        <v>924</v>
      </c>
      <c r="J41" s="183" t="s">
        <v>925</v>
      </c>
      <c r="K41" s="183" t="s">
        <v>926</v>
      </c>
      <c r="L41" s="183" t="s">
        <v>927</v>
      </c>
      <c r="M41" s="183" t="s">
        <v>1064</v>
      </c>
      <c r="N41" s="183" t="s">
        <v>1065</v>
      </c>
      <c r="O41" s="183" t="s">
        <v>1038</v>
      </c>
    </row>
    <row r="42" spans="1:15" ht="31.8">
      <c r="A42" s="183">
        <v>39</v>
      </c>
      <c r="B42" s="183">
        <v>74</v>
      </c>
      <c r="C42" s="183" t="s">
        <v>1066</v>
      </c>
      <c r="D42" s="183">
        <v>253408</v>
      </c>
      <c r="E42" s="183" t="s">
        <v>881</v>
      </c>
      <c r="F42" s="183" t="s">
        <v>1067</v>
      </c>
      <c r="G42" s="183">
        <v>7.25</v>
      </c>
      <c r="H42" s="183" t="s">
        <v>883</v>
      </c>
      <c r="I42" s="183" t="s">
        <v>1068</v>
      </c>
      <c r="J42" s="183" t="s">
        <v>1069</v>
      </c>
      <c r="K42" s="183" t="s">
        <v>1070</v>
      </c>
      <c r="L42" s="183"/>
      <c r="M42" s="183"/>
      <c r="N42" s="183"/>
      <c r="O42" s="183"/>
    </row>
    <row r="43" spans="1:15" ht="21.6">
      <c r="A43" s="183">
        <v>40</v>
      </c>
      <c r="B43" s="183">
        <v>76</v>
      </c>
      <c r="C43" s="183" t="s">
        <v>1071</v>
      </c>
      <c r="D43" s="183">
        <v>253409</v>
      </c>
      <c r="E43" s="183" t="s">
        <v>881</v>
      </c>
      <c r="F43" s="183" t="s">
        <v>1031</v>
      </c>
      <c r="G43" s="183">
        <v>7.25</v>
      </c>
      <c r="H43" s="183" t="s">
        <v>883</v>
      </c>
      <c r="I43" s="183" t="s">
        <v>1032</v>
      </c>
      <c r="J43" s="183" t="s">
        <v>1033</v>
      </c>
      <c r="K43" s="183" t="s">
        <v>1034</v>
      </c>
      <c r="L43" s="183" t="s">
        <v>1040</v>
      </c>
      <c r="M43" s="183" t="s">
        <v>920</v>
      </c>
      <c r="N43" s="183" t="s">
        <v>1072</v>
      </c>
      <c r="O43" s="183" t="s">
        <v>1038</v>
      </c>
    </row>
    <row r="44" spans="1:15" ht="21.6">
      <c r="A44" s="183">
        <v>41</v>
      </c>
      <c r="B44" s="183">
        <v>76</v>
      </c>
      <c r="C44" s="183" t="s">
        <v>1073</v>
      </c>
      <c r="D44" s="183">
        <v>253410</v>
      </c>
      <c r="E44" s="183" t="s">
        <v>881</v>
      </c>
      <c r="F44" s="183" t="s">
        <v>1031</v>
      </c>
      <c r="G44" s="183">
        <v>7.25</v>
      </c>
      <c r="H44" s="183" t="s">
        <v>883</v>
      </c>
      <c r="I44" s="183" t="s">
        <v>1032</v>
      </c>
      <c r="J44" s="183" t="s">
        <v>1033</v>
      </c>
      <c r="K44" s="183" t="s">
        <v>1034</v>
      </c>
      <c r="L44" s="183" t="s">
        <v>1040</v>
      </c>
      <c r="M44" s="183" t="s">
        <v>1074</v>
      </c>
      <c r="N44" s="183" t="s">
        <v>1075</v>
      </c>
      <c r="O44" s="183" t="s">
        <v>1038</v>
      </c>
    </row>
    <row r="45" spans="1:15" ht="31.8">
      <c r="A45" s="183">
        <v>42</v>
      </c>
      <c r="B45" s="183">
        <v>77</v>
      </c>
      <c r="C45" s="183" t="s">
        <v>1076</v>
      </c>
      <c r="D45" s="183">
        <v>253411</v>
      </c>
      <c r="E45" s="183" t="s">
        <v>881</v>
      </c>
      <c r="F45" s="183" t="s">
        <v>1031</v>
      </c>
      <c r="G45" s="183">
        <v>7.25</v>
      </c>
      <c r="H45" s="183" t="s">
        <v>883</v>
      </c>
      <c r="I45" s="183" t="s">
        <v>1032</v>
      </c>
      <c r="J45" s="183" t="s">
        <v>1033</v>
      </c>
      <c r="K45" s="183" t="s">
        <v>1034</v>
      </c>
      <c r="L45" s="183" t="s">
        <v>1040</v>
      </c>
      <c r="M45" s="183" t="s">
        <v>1077</v>
      </c>
      <c r="N45" s="183" t="s">
        <v>1078</v>
      </c>
      <c r="O45" s="183" t="s">
        <v>1038</v>
      </c>
    </row>
    <row r="46" spans="1:15" ht="31.8">
      <c r="A46" s="183">
        <v>43</v>
      </c>
      <c r="B46" s="183">
        <v>78</v>
      </c>
      <c r="C46" s="183" t="s">
        <v>1079</v>
      </c>
      <c r="D46" s="183">
        <v>253412</v>
      </c>
      <c r="E46" s="183" t="s">
        <v>881</v>
      </c>
      <c r="F46" s="183" t="s">
        <v>1080</v>
      </c>
      <c r="G46" s="183">
        <v>7.25</v>
      </c>
      <c r="H46" s="183" t="s">
        <v>883</v>
      </c>
      <c r="I46" s="183" t="s">
        <v>1081</v>
      </c>
      <c r="J46" s="183" t="s">
        <v>1082</v>
      </c>
      <c r="K46" s="183" t="s">
        <v>1083</v>
      </c>
      <c r="L46" s="183" t="s">
        <v>1084</v>
      </c>
      <c r="M46" s="183"/>
      <c r="N46" s="183"/>
      <c r="O46" s="183"/>
    </row>
    <row r="47" spans="1:15" ht="21.6">
      <c r="A47" s="183">
        <v>44</v>
      </c>
      <c r="B47" s="183">
        <v>80</v>
      </c>
      <c r="C47" s="183" t="s">
        <v>1085</v>
      </c>
      <c r="D47" s="183">
        <v>253413</v>
      </c>
      <c r="E47" s="183" t="s">
        <v>881</v>
      </c>
      <c r="F47" s="183" t="s">
        <v>906</v>
      </c>
      <c r="G47" s="183">
        <v>7.25</v>
      </c>
      <c r="H47" s="183" t="s">
        <v>883</v>
      </c>
      <c r="I47" s="183" t="s">
        <v>907</v>
      </c>
      <c r="J47" s="183" t="s">
        <v>908</v>
      </c>
      <c r="K47" s="183" t="s">
        <v>909</v>
      </c>
      <c r="L47" s="183" t="s">
        <v>934</v>
      </c>
      <c r="M47" s="183" t="s">
        <v>928</v>
      </c>
      <c r="N47" s="183" t="s">
        <v>1086</v>
      </c>
      <c r="O47" s="183" t="s">
        <v>1038</v>
      </c>
    </row>
    <row r="48" spans="1:15" ht="21.6">
      <c r="A48" s="183">
        <v>45</v>
      </c>
      <c r="B48" s="183">
        <v>82</v>
      </c>
      <c r="C48" s="183" t="s">
        <v>1087</v>
      </c>
      <c r="D48" s="183">
        <v>253414</v>
      </c>
      <c r="E48" s="183" t="s">
        <v>881</v>
      </c>
      <c r="F48" s="183" t="s">
        <v>955</v>
      </c>
      <c r="G48" s="183">
        <v>7.25</v>
      </c>
      <c r="H48" s="183" t="s">
        <v>883</v>
      </c>
      <c r="I48" s="183" t="s">
        <v>956</v>
      </c>
      <c r="J48" s="183" t="s">
        <v>957</v>
      </c>
      <c r="K48" s="183" t="s">
        <v>958</v>
      </c>
      <c r="L48" s="183" t="s">
        <v>959</v>
      </c>
      <c r="M48" s="183" t="s">
        <v>960</v>
      </c>
      <c r="N48" s="183" t="s">
        <v>1088</v>
      </c>
      <c r="O48" s="183" t="s">
        <v>1038</v>
      </c>
    </row>
    <row r="49" spans="1:15" ht="42">
      <c r="A49" s="183">
        <v>46</v>
      </c>
      <c r="B49" s="183">
        <v>84</v>
      </c>
      <c r="C49" s="183" t="s">
        <v>1089</v>
      </c>
      <c r="D49" s="183">
        <v>253415</v>
      </c>
      <c r="E49" s="183" t="s">
        <v>881</v>
      </c>
      <c r="F49" s="183" t="s">
        <v>1080</v>
      </c>
      <c r="G49" s="183">
        <v>7.25</v>
      </c>
      <c r="H49" s="183" t="s">
        <v>883</v>
      </c>
      <c r="I49" s="183" t="s">
        <v>1081</v>
      </c>
      <c r="J49" s="183" t="s">
        <v>1082</v>
      </c>
      <c r="K49" s="183" t="s">
        <v>1083</v>
      </c>
      <c r="L49" s="183" t="s">
        <v>1084</v>
      </c>
      <c r="M49" s="183" t="s">
        <v>1059</v>
      </c>
      <c r="N49" s="183" t="s">
        <v>1090</v>
      </c>
      <c r="O49" s="183" t="s">
        <v>1091</v>
      </c>
    </row>
    <row r="50" spans="1:15" ht="31.8">
      <c r="A50" s="183">
        <v>47</v>
      </c>
      <c r="B50" s="183">
        <v>86</v>
      </c>
      <c r="C50" s="183" t="s">
        <v>1092</v>
      </c>
      <c r="D50" s="183">
        <v>253416</v>
      </c>
      <c r="E50" s="183" t="s">
        <v>881</v>
      </c>
      <c r="F50" s="183" t="s">
        <v>1093</v>
      </c>
      <c r="G50" s="183">
        <v>7.25</v>
      </c>
      <c r="H50" s="183" t="s">
        <v>883</v>
      </c>
      <c r="I50" s="183" t="s">
        <v>1094</v>
      </c>
      <c r="J50" s="183" t="s">
        <v>1095</v>
      </c>
      <c r="K50" s="183" t="s">
        <v>1096</v>
      </c>
      <c r="L50" s="183" t="s">
        <v>1097</v>
      </c>
      <c r="M50" s="183" t="s">
        <v>1098</v>
      </c>
      <c r="N50" s="183" t="s">
        <v>1099</v>
      </c>
      <c r="O50" s="183" t="s">
        <v>1091</v>
      </c>
    </row>
    <row r="51" spans="1:15" ht="21.6">
      <c r="A51" s="183">
        <v>48</v>
      </c>
      <c r="B51" s="183">
        <v>88</v>
      </c>
      <c r="C51" s="183" t="s">
        <v>1100</v>
      </c>
      <c r="D51" s="183">
        <v>253417</v>
      </c>
      <c r="E51" s="183" t="s">
        <v>881</v>
      </c>
      <c r="F51" s="183" t="s">
        <v>1101</v>
      </c>
      <c r="G51" s="183">
        <v>7.25</v>
      </c>
      <c r="H51" s="183" t="s">
        <v>883</v>
      </c>
      <c r="I51" s="183" t="s">
        <v>1102</v>
      </c>
      <c r="J51" s="183" t="s">
        <v>1103</v>
      </c>
      <c r="K51" s="183" t="s">
        <v>974</v>
      </c>
      <c r="L51" s="183" t="s">
        <v>975</v>
      </c>
      <c r="M51" s="183" t="s">
        <v>1104</v>
      </c>
      <c r="N51" s="183" t="s">
        <v>1105</v>
      </c>
      <c r="O51" s="183" t="s">
        <v>1038</v>
      </c>
    </row>
    <row r="52" spans="1:15" ht="31.8">
      <c r="A52" s="183">
        <v>49</v>
      </c>
      <c r="B52" s="183">
        <v>90</v>
      </c>
      <c r="C52" s="183" t="s">
        <v>1106</v>
      </c>
      <c r="D52" s="183">
        <v>253418</v>
      </c>
      <c r="E52" s="183" t="s">
        <v>881</v>
      </c>
      <c r="F52" s="183" t="s">
        <v>923</v>
      </c>
      <c r="G52" s="183">
        <v>7.25</v>
      </c>
      <c r="H52" s="183" t="s">
        <v>883</v>
      </c>
      <c r="I52" s="183" t="s">
        <v>924</v>
      </c>
      <c r="J52" s="183" t="s">
        <v>925</v>
      </c>
      <c r="K52" s="183" t="s">
        <v>926</v>
      </c>
      <c r="L52" s="183" t="s">
        <v>927</v>
      </c>
      <c r="M52" s="183" t="s">
        <v>1107</v>
      </c>
      <c r="N52" s="183" t="s">
        <v>1108</v>
      </c>
      <c r="O52" s="183"/>
    </row>
    <row r="53" spans="1:15" ht="21.6">
      <c r="A53" s="183">
        <v>50</v>
      </c>
      <c r="B53" s="183">
        <v>92</v>
      </c>
      <c r="C53" s="183" t="s">
        <v>1109</v>
      </c>
      <c r="D53" s="183">
        <v>253419</v>
      </c>
      <c r="E53" s="183" t="s">
        <v>881</v>
      </c>
      <c r="F53" s="183" t="s">
        <v>1031</v>
      </c>
      <c r="G53" s="183">
        <v>7.25</v>
      </c>
      <c r="H53" s="183" t="s">
        <v>883</v>
      </c>
      <c r="I53" s="183" t="s">
        <v>1032</v>
      </c>
      <c r="J53" s="183" t="s">
        <v>1033</v>
      </c>
      <c r="K53" s="183" t="s">
        <v>1034</v>
      </c>
      <c r="L53" s="183" t="s">
        <v>1040</v>
      </c>
      <c r="M53" s="183" t="s">
        <v>963</v>
      </c>
      <c r="N53" s="183" t="s">
        <v>1110</v>
      </c>
      <c r="O53" s="183" t="s">
        <v>1038</v>
      </c>
    </row>
    <row r="54" spans="1:15" ht="31.8">
      <c r="A54" s="183">
        <v>51</v>
      </c>
      <c r="B54" s="183">
        <v>94</v>
      </c>
      <c r="C54" s="183" t="s">
        <v>1111</v>
      </c>
      <c r="D54" s="183">
        <v>253420</v>
      </c>
      <c r="E54" s="183" t="s">
        <v>881</v>
      </c>
      <c r="F54" s="183" t="s">
        <v>923</v>
      </c>
      <c r="G54" s="183">
        <v>7.25</v>
      </c>
      <c r="H54" s="183" t="s">
        <v>883</v>
      </c>
      <c r="I54" s="183" t="s">
        <v>924</v>
      </c>
      <c r="J54" s="183" t="s">
        <v>925</v>
      </c>
      <c r="K54" s="183" t="s">
        <v>926</v>
      </c>
      <c r="L54" s="183" t="s">
        <v>927</v>
      </c>
      <c r="M54" s="183" t="s">
        <v>1112</v>
      </c>
      <c r="N54" s="183" t="s">
        <v>1113</v>
      </c>
      <c r="O54" s="183" t="s">
        <v>1091</v>
      </c>
    </row>
    <row r="55" spans="1:15" ht="42">
      <c r="A55" s="183">
        <v>52</v>
      </c>
      <c r="B55" s="183">
        <v>96</v>
      </c>
      <c r="C55" s="183" t="s">
        <v>1114</v>
      </c>
      <c r="D55" s="183">
        <v>253421</v>
      </c>
      <c r="E55" s="183" t="s">
        <v>881</v>
      </c>
      <c r="F55" s="183" t="s">
        <v>923</v>
      </c>
      <c r="G55" s="183">
        <v>7.25</v>
      </c>
      <c r="H55" s="183" t="s">
        <v>883</v>
      </c>
      <c r="I55" s="183" t="s">
        <v>924</v>
      </c>
      <c r="J55" s="183" t="s">
        <v>925</v>
      </c>
      <c r="K55" s="183" t="s">
        <v>926</v>
      </c>
      <c r="L55" s="183" t="s">
        <v>927</v>
      </c>
      <c r="M55" s="183" t="s">
        <v>1115</v>
      </c>
      <c r="N55" s="183" t="s">
        <v>1116</v>
      </c>
      <c r="O55" s="183" t="s">
        <v>890</v>
      </c>
    </row>
    <row r="56" spans="1:15" ht="21.6">
      <c r="A56" s="183">
        <v>53</v>
      </c>
      <c r="B56" s="183">
        <v>98</v>
      </c>
      <c r="C56" s="183" t="s">
        <v>1117</v>
      </c>
      <c r="D56" s="183">
        <v>253422</v>
      </c>
      <c r="E56" s="183" t="s">
        <v>881</v>
      </c>
      <c r="F56" s="183" t="s">
        <v>906</v>
      </c>
      <c r="G56" s="183">
        <v>7.25</v>
      </c>
      <c r="H56" s="183" t="s">
        <v>883</v>
      </c>
      <c r="I56" s="183" t="s">
        <v>907</v>
      </c>
      <c r="J56" s="183" t="s">
        <v>908</v>
      </c>
      <c r="K56" s="183" t="s">
        <v>909</v>
      </c>
      <c r="L56" s="183" t="s">
        <v>934</v>
      </c>
      <c r="M56" s="183" t="s">
        <v>928</v>
      </c>
      <c r="N56" s="183" t="s">
        <v>1118</v>
      </c>
      <c r="O56" s="183" t="s">
        <v>890</v>
      </c>
    </row>
    <row r="57" spans="1:15" ht="31.8">
      <c r="A57" s="183">
        <v>54</v>
      </c>
      <c r="B57" s="183">
        <v>100</v>
      </c>
      <c r="C57" s="183" t="s">
        <v>1119</v>
      </c>
      <c r="D57" s="183">
        <v>253423</v>
      </c>
      <c r="E57" s="183" t="s">
        <v>881</v>
      </c>
      <c r="F57" s="183" t="s">
        <v>906</v>
      </c>
      <c r="G57" s="183">
        <v>7.25</v>
      </c>
      <c r="H57" s="183" t="s">
        <v>883</v>
      </c>
      <c r="I57" s="183" t="s">
        <v>907</v>
      </c>
      <c r="J57" s="183" t="s">
        <v>908</v>
      </c>
      <c r="K57" s="183" t="s">
        <v>909</v>
      </c>
      <c r="L57" s="183"/>
      <c r="M57" s="183"/>
      <c r="N57" s="183"/>
      <c r="O57" s="183"/>
    </row>
    <row r="58" spans="1:15" ht="31.8">
      <c r="A58" s="183">
        <v>55</v>
      </c>
      <c r="B58" s="183">
        <v>102</v>
      </c>
      <c r="C58" s="183" t="s">
        <v>1120</v>
      </c>
      <c r="D58" s="183">
        <v>253424</v>
      </c>
      <c r="E58" s="183" t="s">
        <v>881</v>
      </c>
      <c r="F58" s="183" t="s">
        <v>893</v>
      </c>
      <c r="G58" s="183">
        <v>7.25</v>
      </c>
      <c r="H58" s="183" t="s">
        <v>883</v>
      </c>
      <c r="I58" s="183" t="s">
        <v>894</v>
      </c>
      <c r="J58" s="183" t="s">
        <v>895</v>
      </c>
      <c r="K58" s="183" t="s">
        <v>896</v>
      </c>
      <c r="L58" s="183" t="s">
        <v>897</v>
      </c>
      <c r="M58" s="183" t="s">
        <v>1121</v>
      </c>
      <c r="N58" s="183" t="s">
        <v>1122</v>
      </c>
      <c r="O58" s="183" t="s">
        <v>1091</v>
      </c>
    </row>
    <row r="59" spans="1:15" ht="21.6">
      <c r="A59" s="183">
        <v>56</v>
      </c>
      <c r="B59" s="183">
        <v>104</v>
      </c>
      <c r="C59" s="183" t="s">
        <v>1123</v>
      </c>
      <c r="D59" s="183">
        <v>253425</v>
      </c>
      <c r="E59" s="183" t="s">
        <v>881</v>
      </c>
      <c r="F59" s="183" t="s">
        <v>1124</v>
      </c>
      <c r="G59" s="183">
        <v>7.25</v>
      </c>
      <c r="H59" s="183" t="s">
        <v>883</v>
      </c>
      <c r="I59" s="183" t="s">
        <v>1125</v>
      </c>
      <c r="J59" s="183" t="s">
        <v>1126</v>
      </c>
      <c r="K59" s="183" t="s">
        <v>1127</v>
      </c>
      <c r="L59" s="183" t="s">
        <v>959</v>
      </c>
      <c r="M59" s="183" t="s">
        <v>1128</v>
      </c>
      <c r="N59" s="183" t="s">
        <v>1129</v>
      </c>
      <c r="O59" s="183" t="s">
        <v>890</v>
      </c>
    </row>
    <row r="60" spans="1:15" ht="21.6">
      <c r="A60" s="183">
        <v>57</v>
      </c>
      <c r="B60" s="183">
        <v>106</v>
      </c>
      <c r="C60" s="183" t="s">
        <v>1130</v>
      </c>
      <c r="D60" s="183">
        <v>253426</v>
      </c>
      <c r="E60" s="183" t="s">
        <v>881</v>
      </c>
      <c r="F60" s="183" t="s">
        <v>906</v>
      </c>
      <c r="G60" s="183">
        <v>7.25</v>
      </c>
      <c r="H60" s="183" t="s">
        <v>883</v>
      </c>
      <c r="I60" s="183" t="s">
        <v>907</v>
      </c>
      <c r="J60" s="183" t="s">
        <v>908</v>
      </c>
      <c r="K60" s="183" t="s">
        <v>909</v>
      </c>
      <c r="L60" s="183" t="s">
        <v>934</v>
      </c>
      <c r="M60" s="183" t="s">
        <v>1131</v>
      </c>
      <c r="N60" s="183" t="s">
        <v>1132</v>
      </c>
      <c r="O60" s="183" t="s">
        <v>890</v>
      </c>
    </row>
    <row r="61" spans="1:15" ht="31.8">
      <c r="A61" s="183">
        <v>58</v>
      </c>
      <c r="B61" s="183">
        <v>108</v>
      </c>
      <c r="C61" s="183" t="s">
        <v>1133</v>
      </c>
      <c r="D61" s="183">
        <v>253427</v>
      </c>
      <c r="E61" s="183" t="s">
        <v>881</v>
      </c>
      <c r="F61" s="183" t="s">
        <v>906</v>
      </c>
      <c r="G61" s="183">
        <v>7.25</v>
      </c>
      <c r="H61" s="183" t="s">
        <v>883</v>
      </c>
      <c r="I61" s="183" t="s">
        <v>907</v>
      </c>
      <c r="J61" s="183" t="s">
        <v>908</v>
      </c>
      <c r="K61" s="183" t="s">
        <v>909</v>
      </c>
      <c r="L61" s="183"/>
      <c r="M61" s="183"/>
      <c r="N61" s="183"/>
      <c r="O61" s="183"/>
    </row>
    <row r="62" spans="1:15" ht="31.8">
      <c r="A62" s="183">
        <v>59</v>
      </c>
      <c r="B62" s="183">
        <v>110</v>
      </c>
      <c r="C62" s="183" t="s">
        <v>1119</v>
      </c>
      <c r="D62" s="183">
        <v>253428</v>
      </c>
      <c r="E62" s="183" t="s">
        <v>881</v>
      </c>
      <c r="F62" s="183" t="s">
        <v>1134</v>
      </c>
      <c r="G62" s="183">
        <v>7.25</v>
      </c>
      <c r="H62" s="183" t="s">
        <v>883</v>
      </c>
      <c r="I62" s="183" t="s">
        <v>1135</v>
      </c>
      <c r="J62" s="183" t="s">
        <v>1136</v>
      </c>
      <c r="K62" s="183" t="s">
        <v>1137</v>
      </c>
      <c r="L62" s="183" t="s">
        <v>1138</v>
      </c>
      <c r="M62" s="183" t="s">
        <v>1112</v>
      </c>
      <c r="N62" s="183" t="s">
        <v>1139</v>
      </c>
      <c r="O62" s="183" t="s">
        <v>1091</v>
      </c>
    </row>
    <row r="63" spans="1:15" ht="31.8">
      <c r="A63" s="183">
        <v>60</v>
      </c>
      <c r="B63" s="183">
        <v>112</v>
      </c>
      <c r="C63" s="183" t="s">
        <v>1140</v>
      </c>
      <c r="D63" s="183">
        <v>253429</v>
      </c>
      <c r="E63" s="183" t="s">
        <v>881</v>
      </c>
      <c r="F63" s="183" t="s">
        <v>1026</v>
      </c>
      <c r="G63" s="183">
        <v>7.25</v>
      </c>
      <c r="H63" s="183" t="s">
        <v>883</v>
      </c>
      <c r="I63" s="183" t="s">
        <v>1027</v>
      </c>
      <c r="J63" s="183" t="s">
        <v>1028</v>
      </c>
      <c r="K63" s="183" t="s">
        <v>1029</v>
      </c>
      <c r="L63" s="183" t="s">
        <v>1141</v>
      </c>
      <c r="M63" s="183" t="s">
        <v>928</v>
      </c>
      <c r="N63" s="183" t="s">
        <v>1142</v>
      </c>
      <c r="O63" s="183" t="s">
        <v>1091</v>
      </c>
    </row>
    <row r="64" spans="1:15" ht="31.8">
      <c r="A64" s="183">
        <v>61</v>
      </c>
      <c r="B64" s="183">
        <v>114</v>
      </c>
      <c r="C64" s="183" t="s">
        <v>1143</v>
      </c>
      <c r="D64" s="183">
        <v>253430</v>
      </c>
      <c r="E64" s="183" t="s">
        <v>881</v>
      </c>
      <c r="F64" s="183" t="s">
        <v>1015</v>
      </c>
      <c r="G64" s="183">
        <v>7.25</v>
      </c>
      <c r="H64" s="183" t="s">
        <v>883</v>
      </c>
      <c r="I64" s="183" t="s">
        <v>1016</v>
      </c>
      <c r="J64" s="183" t="s">
        <v>1017</v>
      </c>
      <c r="K64" s="183" t="s">
        <v>1018</v>
      </c>
      <c r="L64" s="183" t="s">
        <v>1144</v>
      </c>
      <c r="M64" s="183" t="s">
        <v>1145</v>
      </c>
      <c r="N64" s="183" t="s">
        <v>1146</v>
      </c>
      <c r="O64" s="183" t="s">
        <v>890</v>
      </c>
    </row>
    <row r="65" spans="1:15" ht="31.8">
      <c r="A65" s="183">
        <v>62</v>
      </c>
      <c r="B65" s="183">
        <v>116</v>
      </c>
      <c r="C65" s="183" t="s">
        <v>1147</v>
      </c>
      <c r="D65" s="183">
        <v>253431</v>
      </c>
      <c r="E65" s="183" t="s">
        <v>881</v>
      </c>
      <c r="F65" s="183" t="s">
        <v>1015</v>
      </c>
      <c r="G65" s="183">
        <v>7.25</v>
      </c>
      <c r="H65" s="183" t="s">
        <v>883</v>
      </c>
      <c r="I65" s="183" t="s">
        <v>1016</v>
      </c>
      <c r="J65" s="183" t="s">
        <v>1017</v>
      </c>
      <c r="K65" s="183" t="s">
        <v>1018</v>
      </c>
      <c r="L65" s="183"/>
      <c r="M65" s="183"/>
      <c r="N65" s="183"/>
      <c r="O65" s="183"/>
    </row>
    <row r="66" spans="1:15" ht="31.8">
      <c r="A66" s="183">
        <v>63</v>
      </c>
      <c r="B66" s="183">
        <v>118</v>
      </c>
      <c r="C66" s="183" t="s">
        <v>1148</v>
      </c>
      <c r="D66" s="183">
        <v>253432</v>
      </c>
      <c r="E66" s="183" t="s">
        <v>881</v>
      </c>
      <c r="F66" s="183" t="s">
        <v>1026</v>
      </c>
      <c r="G66" s="183">
        <v>7.25</v>
      </c>
      <c r="H66" s="183" t="s">
        <v>883</v>
      </c>
      <c r="I66" s="183" t="s">
        <v>1027</v>
      </c>
      <c r="J66" s="183" t="s">
        <v>1028</v>
      </c>
      <c r="K66" s="183" t="s">
        <v>1029</v>
      </c>
      <c r="L66" s="183" t="s">
        <v>1084</v>
      </c>
      <c r="M66" s="183" t="s">
        <v>935</v>
      </c>
      <c r="N66" s="183" t="s">
        <v>1149</v>
      </c>
      <c r="O66" s="183" t="s">
        <v>1091</v>
      </c>
    </row>
    <row r="67" spans="1:15" ht="52.2">
      <c r="A67" s="183">
        <v>64</v>
      </c>
      <c r="B67" s="183">
        <v>120</v>
      </c>
      <c r="C67" s="183" t="s">
        <v>1150</v>
      </c>
      <c r="D67" s="183">
        <v>253433</v>
      </c>
      <c r="E67" s="183" t="s">
        <v>881</v>
      </c>
      <c r="F67" s="183" t="s">
        <v>1151</v>
      </c>
      <c r="G67" s="183">
        <v>7.25</v>
      </c>
      <c r="H67" s="183" t="s">
        <v>883</v>
      </c>
      <c r="I67" s="183" t="s">
        <v>1152</v>
      </c>
      <c r="J67" s="183" t="s">
        <v>1153</v>
      </c>
      <c r="K67" s="183" t="s">
        <v>1154</v>
      </c>
      <c r="L67" s="183" t="s">
        <v>1155</v>
      </c>
      <c r="M67" s="183" t="s">
        <v>1156</v>
      </c>
      <c r="N67" s="183" t="s">
        <v>1157</v>
      </c>
      <c r="O67" s="183" t="s">
        <v>890</v>
      </c>
    </row>
    <row r="68" spans="1:15" ht="21.6">
      <c r="A68" s="183">
        <v>65</v>
      </c>
      <c r="B68" s="183">
        <v>120</v>
      </c>
      <c r="C68" s="183" t="s">
        <v>1158</v>
      </c>
      <c r="D68" s="183">
        <v>253434</v>
      </c>
      <c r="E68" s="183" t="s">
        <v>881</v>
      </c>
      <c r="F68" s="183" t="s">
        <v>1151</v>
      </c>
      <c r="G68" s="183">
        <v>7.25</v>
      </c>
      <c r="H68" s="183" t="s">
        <v>883</v>
      </c>
      <c r="I68" s="183" t="s">
        <v>1152</v>
      </c>
      <c r="J68" s="183" t="s">
        <v>1153</v>
      </c>
      <c r="K68" s="183" t="s">
        <v>1154</v>
      </c>
      <c r="L68" s="183" t="s">
        <v>1159</v>
      </c>
      <c r="M68" s="183" t="s">
        <v>1160</v>
      </c>
      <c r="N68" s="183" t="s">
        <v>1161</v>
      </c>
      <c r="O68" s="183" t="s">
        <v>890</v>
      </c>
    </row>
    <row r="69" spans="1:15" ht="21.6">
      <c r="A69" s="183">
        <v>66</v>
      </c>
      <c r="B69" s="183">
        <v>120</v>
      </c>
      <c r="C69" s="183" t="s">
        <v>1162</v>
      </c>
      <c r="D69" s="183">
        <v>253435</v>
      </c>
      <c r="E69" s="183" t="s">
        <v>881</v>
      </c>
      <c r="F69" s="183" t="s">
        <v>1151</v>
      </c>
      <c r="G69" s="183">
        <v>7.25</v>
      </c>
      <c r="H69" s="183" t="s">
        <v>883</v>
      </c>
      <c r="I69" s="183" t="s">
        <v>1152</v>
      </c>
      <c r="J69" s="183" t="s">
        <v>1153</v>
      </c>
      <c r="K69" s="183" t="s">
        <v>1154</v>
      </c>
      <c r="L69" s="183" t="s">
        <v>1159</v>
      </c>
      <c r="M69" s="183" t="s">
        <v>1163</v>
      </c>
      <c r="N69" s="183" t="s">
        <v>1164</v>
      </c>
      <c r="O69" s="183" t="s">
        <v>890</v>
      </c>
    </row>
    <row r="70" spans="1:15" ht="31.8">
      <c r="A70" s="183">
        <v>67</v>
      </c>
      <c r="B70" s="183">
        <v>122</v>
      </c>
      <c r="C70" s="183" t="s">
        <v>1140</v>
      </c>
      <c r="D70" s="183">
        <v>253458</v>
      </c>
      <c r="E70" s="183" t="s">
        <v>881</v>
      </c>
      <c r="F70" s="183" t="s">
        <v>1080</v>
      </c>
      <c r="G70" s="183">
        <v>7.25</v>
      </c>
      <c r="H70" s="183" t="s">
        <v>883</v>
      </c>
      <c r="I70" s="183" t="s">
        <v>1081</v>
      </c>
      <c r="J70" s="183" t="s">
        <v>1082</v>
      </c>
      <c r="K70" s="183" t="s">
        <v>1083</v>
      </c>
      <c r="L70" s="183"/>
      <c r="M70" s="183"/>
      <c r="N70" s="183"/>
      <c r="O70" s="183"/>
    </row>
    <row r="71" spans="1:15" ht="31.8">
      <c r="A71" s="183">
        <v>68</v>
      </c>
      <c r="B71" s="183">
        <v>124</v>
      </c>
      <c r="C71" s="183" t="s">
        <v>1165</v>
      </c>
      <c r="D71" s="183">
        <v>253459</v>
      </c>
      <c r="E71" s="183" t="s">
        <v>881</v>
      </c>
      <c r="F71" s="183" t="s">
        <v>1026</v>
      </c>
      <c r="G71" s="183">
        <v>7.25</v>
      </c>
      <c r="H71" s="183" t="s">
        <v>883</v>
      </c>
      <c r="I71" s="183" t="s">
        <v>1027</v>
      </c>
      <c r="J71" s="183" t="s">
        <v>1028</v>
      </c>
      <c r="K71" s="183" t="s">
        <v>1029</v>
      </c>
      <c r="L71" s="183" t="s">
        <v>1166</v>
      </c>
      <c r="M71" s="183" t="s">
        <v>1167</v>
      </c>
      <c r="N71" s="183" t="s">
        <v>1168</v>
      </c>
      <c r="O71" s="183" t="s">
        <v>1091</v>
      </c>
    </row>
    <row r="72" spans="1:15" ht="31.8">
      <c r="A72" s="183">
        <v>69</v>
      </c>
      <c r="B72" s="183">
        <v>126</v>
      </c>
      <c r="C72" s="183" t="s">
        <v>1169</v>
      </c>
      <c r="D72" s="183">
        <v>253460</v>
      </c>
      <c r="E72" s="183" t="s">
        <v>881</v>
      </c>
      <c r="F72" s="183" t="s">
        <v>1015</v>
      </c>
      <c r="G72" s="183">
        <v>7.25</v>
      </c>
      <c r="H72" s="183" t="s">
        <v>883</v>
      </c>
      <c r="I72" s="183" t="s">
        <v>1016</v>
      </c>
      <c r="J72" s="183" t="s">
        <v>1017</v>
      </c>
      <c r="K72" s="183" t="s">
        <v>1018</v>
      </c>
      <c r="L72" s="183" t="s">
        <v>1144</v>
      </c>
      <c r="M72" s="183" t="s">
        <v>928</v>
      </c>
      <c r="N72" s="183" t="s">
        <v>1170</v>
      </c>
      <c r="O72" s="183" t="s">
        <v>890</v>
      </c>
    </row>
    <row r="73" spans="1:15" ht="52.2">
      <c r="A73" s="183">
        <v>70</v>
      </c>
      <c r="B73" s="183">
        <v>128</v>
      </c>
      <c r="C73" s="183" t="s">
        <v>1171</v>
      </c>
      <c r="D73" s="183">
        <v>253461</v>
      </c>
      <c r="E73" s="183" t="s">
        <v>881</v>
      </c>
      <c r="F73" s="183" t="s">
        <v>1172</v>
      </c>
      <c r="G73" s="183">
        <v>7.25</v>
      </c>
      <c r="H73" s="183" t="s">
        <v>883</v>
      </c>
      <c r="I73" s="183" t="s">
        <v>1173</v>
      </c>
      <c r="J73" s="183" t="s">
        <v>1174</v>
      </c>
      <c r="K73" s="183" t="s">
        <v>1175</v>
      </c>
      <c r="L73" s="183" t="s">
        <v>1176</v>
      </c>
      <c r="M73" s="183" t="s">
        <v>1177</v>
      </c>
      <c r="N73" s="183" t="s">
        <v>1178</v>
      </c>
      <c r="O73" s="183" t="s">
        <v>1091</v>
      </c>
    </row>
    <row r="74" spans="1:15" ht="62.4">
      <c r="A74" s="183">
        <v>71</v>
      </c>
      <c r="B74" s="183">
        <v>132</v>
      </c>
      <c r="C74" s="183" t="s">
        <v>1179</v>
      </c>
      <c r="D74" s="183">
        <v>253462</v>
      </c>
      <c r="E74" s="183" t="s">
        <v>881</v>
      </c>
      <c r="F74" s="183" t="s">
        <v>1172</v>
      </c>
      <c r="G74" s="183">
        <v>7.25</v>
      </c>
      <c r="H74" s="183" t="s">
        <v>883</v>
      </c>
      <c r="I74" s="183" t="s">
        <v>1180</v>
      </c>
      <c r="J74" s="183" t="s">
        <v>1181</v>
      </c>
      <c r="K74" s="183" t="s">
        <v>1175</v>
      </c>
      <c r="L74" s="183" t="s">
        <v>1176</v>
      </c>
      <c r="M74" s="183" t="s">
        <v>1182</v>
      </c>
      <c r="N74" s="183" t="s">
        <v>1183</v>
      </c>
      <c r="O74" s="183" t="s">
        <v>1091</v>
      </c>
    </row>
    <row r="75" spans="1:15" ht="52.2">
      <c r="A75" s="183">
        <v>72</v>
      </c>
      <c r="B75" s="183">
        <v>136</v>
      </c>
      <c r="C75" s="183" t="s">
        <v>1184</v>
      </c>
      <c r="D75" s="183">
        <v>253463</v>
      </c>
      <c r="E75" s="183" t="s">
        <v>881</v>
      </c>
      <c r="F75" s="183" t="s">
        <v>1172</v>
      </c>
      <c r="G75" s="183">
        <v>7.25</v>
      </c>
      <c r="H75" s="183" t="s">
        <v>883</v>
      </c>
      <c r="I75" s="183" t="s">
        <v>1180</v>
      </c>
      <c r="J75" s="183" t="s">
        <v>1181</v>
      </c>
      <c r="K75" s="183" t="s">
        <v>1175</v>
      </c>
      <c r="L75" s="183" t="s">
        <v>1176</v>
      </c>
      <c r="M75" s="183" t="s">
        <v>1185</v>
      </c>
      <c r="N75" s="183" t="s">
        <v>1186</v>
      </c>
      <c r="O75" s="183" t="s">
        <v>1091</v>
      </c>
    </row>
    <row r="76" spans="1:15" ht="31.8">
      <c r="A76" s="183">
        <v>73</v>
      </c>
      <c r="B76" s="183">
        <v>140</v>
      </c>
      <c r="C76" s="183" t="s">
        <v>1187</v>
      </c>
      <c r="D76" s="183">
        <v>253464</v>
      </c>
      <c r="E76" s="183" t="s">
        <v>881</v>
      </c>
      <c r="F76" s="183" t="s">
        <v>1026</v>
      </c>
      <c r="G76" s="183">
        <v>7.25</v>
      </c>
      <c r="H76" s="183" t="s">
        <v>883</v>
      </c>
      <c r="I76" s="183" t="s">
        <v>1027</v>
      </c>
      <c r="J76" s="183" t="s">
        <v>1028</v>
      </c>
      <c r="K76" s="183" t="s">
        <v>1029</v>
      </c>
      <c r="L76" s="183" t="s">
        <v>1141</v>
      </c>
      <c r="M76" s="183" t="s">
        <v>1188</v>
      </c>
      <c r="N76" s="183" t="s">
        <v>1189</v>
      </c>
      <c r="O76" s="183" t="s">
        <v>1091</v>
      </c>
    </row>
    <row r="77" spans="1:15" ht="52.2">
      <c r="A77" s="183">
        <v>74</v>
      </c>
      <c r="B77" s="183">
        <v>144</v>
      </c>
      <c r="C77" s="183" t="s">
        <v>1190</v>
      </c>
      <c r="D77" s="183">
        <v>253465</v>
      </c>
      <c r="E77" s="183" t="s">
        <v>881</v>
      </c>
      <c r="F77" s="183" t="s">
        <v>1026</v>
      </c>
      <c r="G77" s="183">
        <v>7.25</v>
      </c>
      <c r="H77" s="183" t="s">
        <v>883</v>
      </c>
      <c r="I77" s="183" t="s">
        <v>1027</v>
      </c>
      <c r="J77" s="183" t="s">
        <v>1028</v>
      </c>
      <c r="K77" s="183" t="s">
        <v>1029</v>
      </c>
      <c r="L77" s="183" t="s">
        <v>1141</v>
      </c>
      <c r="M77" s="183" t="s">
        <v>1191</v>
      </c>
      <c r="N77" s="183" t="s">
        <v>1192</v>
      </c>
      <c r="O77" s="183" t="s">
        <v>1091</v>
      </c>
    </row>
    <row r="78" spans="1:15" ht="62.4">
      <c r="A78" s="183">
        <v>75</v>
      </c>
      <c r="B78" s="183">
        <v>146</v>
      </c>
      <c r="C78" s="183" t="s">
        <v>1193</v>
      </c>
      <c r="D78" s="183">
        <v>253466</v>
      </c>
      <c r="E78" s="183" t="s">
        <v>881</v>
      </c>
      <c r="F78" s="183" t="s">
        <v>1194</v>
      </c>
      <c r="G78" s="183">
        <v>7.25</v>
      </c>
      <c r="H78" s="183" t="s">
        <v>883</v>
      </c>
      <c r="I78" s="183" t="s">
        <v>1195</v>
      </c>
      <c r="J78" s="183" t="s">
        <v>1196</v>
      </c>
      <c r="K78" s="183" t="s">
        <v>1197</v>
      </c>
      <c r="L78" s="183"/>
      <c r="M78" s="183"/>
      <c r="N78" s="183"/>
      <c r="O78" s="183"/>
    </row>
    <row r="79" spans="1:15" ht="42">
      <c r="A79" s="183">
        <v>76</v>
      </c>
      <c r="B79" s="183">
        <v>150</v>
      </c>
      <c r="C79" s="183" t="s">
        <v>1198</v>
      </c>
      <c r="D79" s="183">
        <v>253449</v>
      </c>
      <c r="E79" s="183" t="s">
        <v>881</v>
      </c>
      <c r="F79" s="183" t="s">
        <v>1194</v>
      </c>
      <c r="G79" s="183">
        <v>7.25</v>
      </c>
      <c r="H79" s="183" t="s">
        <v>883</v>
      </c>
      <c r="I79" s="183" t="s">
        <v>1195</v>
      </c>
      <c r="J79" s="183" t="s">
        <v>1196</v>
      </c>
      <c r="K79" s="183" t="s">
        <v>1197</v>
      </c>
      <c r="L79" s="183" t="s">
        <v>1199</v>
      </c>
      <c r="M79" s="183" t="s">
        <v>1200</v>
      </c>
      <c r="N79" s="183" t="s">
        <v>1201</v>
      </c>
      <c r="O79" s="183" t="s">
        <v>1091</v>
      </c>
    </row>
    <row r="80" spans="1:15" ht="21.6">
      <c r="A80" s="183">
        <v>77</v>
      </c>
      <c r="B80" s="183">
        <v>154</v>
      </c>
      <c r="C80" s="183" t="s">
        <v>1202</v>
      </c>
      <c r="D80" s="183">
        <v>253472</v>
      </c>
      <c r="E80" s="183" t="s">
        <v>881</v>
      </c>
      <c r="F80" s="183" t="s">
        <v>955</v>
      </c>
      <c r="G80" s="183">
        <v>7.25</v>
      </c>
      <c r="H80" s="183" t="s">
        <v>1203</v>
      </c>
      <c r="I80" s="183" t="s">
        <v>956</v>
      </c>
      <c r="J80" s="183" t="s">
        <v>957</v>
      </c>
      <c r="K80" s="183" t="s">
        <v>958</v>
      </c>
      <c r="L80" s="183" t="s">
        <v>959</v>
      </c>
      <c r="M80" s="183"/>
      <c r="N80" s="183"/>
      <c r="O80" s="183"/>
    </row>
    <row r="81" spans="1:15" ht="31.8">
      <c r="A81" s="183">
        <v>78</v>
      </c>
      <c r="B81" s="183">
        <v>156</v>
      </c>
      <c r="C81" s="183" t="s">
        <v>1204</v>
      </c>
      <c r="D81" s="183">
        <v>253772</v>
      </c>
      <c r="E81" s="183" t="s">
        <v>881</v>
      </c>
      <c r="F81" s="183" t="s">
        <v>923</v>
      </c>
      <c r="G81" s="183">
        <v>7.25</v>
      </c>
      <c r="H81" s="183" t="s">
        <v>1205</v>
      </c>
      <c r="I81" s="183" t="s">
        <v>924</v>
      </c>
      <c r="J81" s="183" t="s">
        <v>925</v>
      </c>
      <c r="K81" s="183" t="s">
        <v>926</v>
      </c>
      <c r="L81" s="183" t="s">
        <v>927</v>
      </c>
      <c r="M81" s="183" t="s">
        <v>1206</v>
      </c>
      <c r="N81" s="183" t="s">
        <v>1207</v>
      </c>
      <c r="O81" s="183" t="s">
        <v>890</v>
      </c>
    </row>
    <row r="82" spans="1:15" ht="42">
      <c r="A82" s="183">
        <v>79</v>
      </c>
      <c r="B82" s="183">
        <v>158</v>
      </c>
      <c r="C82" s="183" t="s">
        <v>1208</v>
      </c>
      <c r="D82" s="183">
        <v>253482</v>
      </c>
      <c r="E82" s="183" t="s">
        <v>881</v>
      </c>
      <c r="F82" s="183" t="s">
        <v>1172</v>
      </c>
      <c r="G82" s="183">
        <v>7.25</v>
      </c>
      <c r="H82" s="183" t="s">
        <v>1209</v>
      </c>
      <c r="I82" s="183" t="s">
        <v>1180</v>
      </c>
      <c r="J82" s="183" t="s">
        <v>1181</v>
      </c>
      <c r="K82" s="183" t="s">
        <v>1175</v>
      </c>
      <c r="L82" s="183" t="s">
        <v>1210</v>
      </c>
      <c r="M82" s="183" t="s">
        <v>1191</v>
      </c>
      <c r="N82" s="183" t="s">
        <v>1211</v>
      </c>
      <c r="O82" s="183" t="s">
        <v>1091</v>
      </c>
    </row>
    <row r="83" spans="1:15" ht="42">
      <c r="A83" s="183">
        <v>80</v>
      </c>
      <c r="B83" s="183">
        <v>160</v>
      </c>
      <c r="C83" s="183" t="s">
        <v>1212</v>
      </c>
      <c r="D83" s="183">
        <v>253773</v>
      </c>
      <c r="E83" s="183" t="s">
        <v>881</v>
      </c>
      <c r="F83" s="183" t="s">
        <v>1213</v>
      </c>
      <c r="G83" s="183">
        <v>7.25</v>
      </c>
      <c r="H83" s="183" t="s">
        <v>1214</v>
      </c>
      <c r="I83" s="183" t="s">
        <v>1215</v>
      </c>
      <c r="J83" s="183" t="s">
        <v>1216</v>
      </c>
      <c r="K83" s="183" t="s">
        <v>1217</v>
      </c>
      <c r="L83" s="183" t="s">
        <v>1218</v>
      </c>
      <c r="M83" s="183" t="s">
        <v>1219</v>
      </c>
      <c r="N83" s="183" t="s">
        <v>1220</v>
      </c>
      <c r="O83" s="183" t="s">
        <v>1091</v>
      </c>
    </row>
    <row r="84" spans="1:15" ht="52.2">
      <c r="A84" s="183">
        <v>81</v>
      </c>
      <c r="B84" s="183">
        <v>162</v>
      </c>
      <c r="C84" s="183" t="s">
        <v>1221</v>
      </c>
      <c r="D84" s="183">
        <v>253711</v>
      </c>
      <c r="E84" s="183" t="s">
        <v>881</v>
      </c>
      <c r="F84" s="183" t="s">
        <v>1026</v>
      </c>
      <c r="G84" s="183">
        <v>7.25</v>
      </c>
      <c r="H84" s="183" t="s">
        <v>1222</v>
      </c>
      <c r="I84" s="183" t="s">
        <v>1027</v>
      </c>
      <c r="J84" s="183" t="s">
        <v>1028</v>
      </c>
      <c r="K84" s="183" t="s">
        <v>1029</v>
      </c>
      <c r="L84" s="183" t="s">
        <v>1141</v>
      </c>
      <c r="M84" s="183" t="s">
        <v>1223</v>
      </c>
      <c r="N84" s="183" t="s">
        <v>1211</v>
      </c>
      <c r="O84" s="183" t="s">
        <v>1091</v>
      </c>
    </row>
    <row r="85" spans="1:15" ht="42">
      <c r="A85" s="184">
        <v>82</v>
      </c>
      <c r="B85" s="184">
        <v>164</v>
      </c>
      <c r="C85" s="184" t="s">
        <v>1224</v>
      </c>
      <c r="D85" s="184">
        <v>31695597832</v>
      </c>
      <c r="E85" s="184" t="s">
        <v>881</v>
      </c>
      <c r="F85" s="184" t="s">
        <v>1225</v>
      </c>
      <c r="G85" s="184">
        <v>7.25</v>
      </c>
      <c r="H85" s="184" t="s">
        <v>883</v>
      </c>
      <c r="I85" s="184" t="s">
        <v>1226</v>
      </c>
      <c r="J85" s="184" t="s">
        <v>1227</v>
      </c>
      <c r="K85" s="184" t="s">
        <v>1228</v>
      </c>
      <c r="L85" s="184" t="s">
        <v>1229</v>
      </c>
      <c r="M85" s="184" t="s">
        <v>1230</v>
      </c>
      <c r="N85" s="184" t="s">
        <v>1231</v>
      </c>
      <c r="O85" s="184" t="s">
        <v>1091</v>
      </c>
    </row>
    <row r="86" spans="1:15" ht="225.6">
      <c r="A86" s="187">
        <v>83</v>
      </c>
      <c r="B86" s="187">
        <v>166</v>
      </c>
      <c r="C86" s="186" t="s">
        <v>1232</v>
      </c>
      <c r="D86" s="187">
        <v>31999867668</v>
      </c>
      <c r="E86" s="186" t="s">
        <v>1233</v>
      </c>
      <c r="F86" s="187">
        <v>800000</v>
      </c>
      <c r="G86" s="187">
        <v>9.25</v>
      </c>
      <c r="H86" s="186" t="s">
        <v>883</v>
      </c>
      <c r="I86" s="186" t="s">
        <v>1234</v>
      </c>
      <c r="J86" s="187">
        <v>1065867</v>
      </c>
      <c r="K86" s="187">
        <v>60000</v>
      </c>
      <c r="L86" s="187">
        <v>60000</v>
      </c>
      <c r="M86" s="185" t="s">
        <v>1235</v>
      </c>
      <c r="N86" s="186" t="s">
        <v>1236</v>
      </c>
      <c r="O86" s="186" t="s">
        <v>1091</v>
      </c>
    </row>
    <row r="87" spans="1:15" ht="31.8">
      <c r="A87" s="183"/>
      <c r="B87" s="183"/>
      <c r="C87" s="183"/>
      <c r="D87" s="183"/>
      <c r="E87" s="183"/>
      <c r="F87" s="183" t="s">
        <v>1237</v>
      </c>
      <c r="G87" s="183"/>
      <c r="H87" s="183"/>
      <c r="I87" s="183" t="s">
        <v>1238</v>
      </c>
      <c r="J87" s="183" t="s">
        <v>1239</v>
      </c>
      <c r="K87" s="183" t="s">
        <v>1240</v>
      </c>
      <c r="L87" s="183" t="s">
        <v>1241</v>
      </c>
      <c r="M87" s="183"/>
      <c r="N87" s="183"/>
      <c r="O87" s="183"/>
    </row>
    <row r="88" spans="1:15" ht="21.6">
      <c r="A88" s="183"/>
      <c r="B88" s="183"/>
      <c r="C88" s="183" t="s">
        <v>1242</v>
      </c>
      <c r="D88" s="183"/>
      <c r="E88" s="183"/>
      <c r="F88" s="183"/>
      <c r="G88" s="183"/>
      <c r="H88" s="183"/>
      <c r="I88" s="183"/>
      <c r="J88" s="183"/>
      <c r="K88" s="183" t="s">
        <v>1243</v>
      </c>
      <c r="L88" s="183"/>
      <c r="M88" s="183"/>
      <c r="N88" s="183"/>
      <c r="O88" s="183"/>
    </row>
    <row r="89" spans="1:15" ht="21.6">
      <c r="A89" s="183"/>
      <c r="B89" s="183"/>
      <c r="C89" s="183" t="s">
        <v>1244</v>
      </c>
      <c r="D89" s="183"/>
      <c r="E89" s="183"/>
      <c r="F89" s="183"/>
      <c r="G89" s="183"/>
      <c r="H89" s="183"/>
      <c r="I89" s="183"/>
      <c r="J89" s="183"/>
      <c r="K89" s="183" t="s">
        <v>1245</v>
      </c>
      <c r="L89" s="183"/>
      <c r="M89" s="183"/>
      <c r="N89" s="183"/>
      <c r="O89" s="183"/>
    </row>
    <row r="90" spans="1:15" ht="21.6">
      <c r="A90" s="183"/>
      <c r="B90" s="183"/>
      <c r="C90" s="183" t="s">
        <v>1246</v>
      </c>
      <c r="D90" s="183"/>
      <c r="E90" s="183"/>
      <c r="F90" s="183"/>
      <c r="G90" s="183"/>
      <c r="H90" s="183"/>
      <c r="I90" s="183"/>
      <c r="J90" s="183"/>
      <c r="K90" s="183" t="s">
        <v>1247</v>
      </c>
      <c r="L90" s="183"/>
      <c r="M90" s="183"/>
      <c r="N90" s="183"/>
      <c r="O90" s="183"/>
    </row>
    <row r="91" spans="1:15" ht="21.6">
      <c r="A91" s="183"/>
      <c r="B91" s="183"/>
      <c r="C91" s="183"/>
      <c r="D91" s="183"/>
      <c r="E91" s="183"/>
      <c r="F91" s="183"/>
      <c r="G91" s="183"/>
      <c r="H91" s="183"/>
      <c r="I91" s="183"/>
      <c r="J91" s="183"/>
      <c r="K91" s="183" t="s">
        <v>1248</v>
      </c>
      <c r="L91" s="183"/>
      <c r="M91" s="183"/>
      <c r="N91" s="183"/>
      <c r="O91" s="183"/>
    </row>
  </sheetData>
  <mergeCells count="2">
    <mergeCell ref="A1:O1"/>
    <mergeCell ref="A2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30"/>
  <sheetViews>
    <sheetView workbookViewId="0">
      <selection sqref="A1:O1"/>
    </sheetView>
  </sheetViews>
  <sheetFormatPr defaultRowHeight="14.4"/>
  <cols>
    <col min="3" max="3" width="5.109375" customWidth="1"/>
    <col min="4" max="4" width="4.33203125" customWidth="1"/>
    <col min="5" max="5" width="6.109375" bestFit="1" customWidth="1"/>
    <col min="6" max="6" width="5.88671875" customWidth="1"/>
    <col min="7" max="7" width="6.109375" customWidth="1"/>
    <col min="8" max="8" width="5.6640625" customWidth="1"/>
    <col min="9" max="9" width="5.88671875" customWidth="1"/>
    <col min="12" max="12" width="7" customWidth="1"/>
    <col min="13" max="13" width="8" customWidth="1"/>
    <col min="14" max="14" width="4.6640625" bestFit="1" customWidth="1"/>
    <col min="15" max="15" width="6" customWidth="1"/>
  </cols>
  <sheetData>
    <row r="1" spans="1:15">
      <c r="A1" s="543" t="s">
        <v>2012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</row>
    <row r="2" spans="1:15" ht="35.4" customHeight="1">
      <c r="A2" s="558" t="s">
        <v>2013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</row>
    <row r="3" spans="1:15" ht="14.4" customHeight="1">
      <c r="A3" s="562" t="s">
        <v>1938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4"/>
    </row>
    <row r="4" spans="1:15" ht="28.8" customHeight="1">
      <c r="A4" s="218" t="s">
        <v>491</v>
      </c>
      <c r="B4" s="559" t="s">
        <v>1939</v>
      </c>
      <c r="C4" s="559" t="s">
        <v>1940</v>
      </c>
      <c r="D4" s="559" t="s">
        <v>1941</v>
      </c>
      <c r="E4" s="559" t="s">
        <v>1942</v>
      </c>
      <c r="F4" s="565" t="s">
        <v>1943</v>
      </c>
      <c r="G4" s="566"/>
      <c r="H4" s="567"/>
      <c r="I4" s="565" t="s">
        <v>1944</v>
      </c>
      <c r="J4" s="566"/>
      <c r="K4" s="567"/>
      <c r="L4" s="565" t="s">
        <v>1945</v>
      </c>
      <c r="M4" s="566"/>
      <c r="N4" s="567"/>
      <c r="O4" s="559" t="s">
        <v>1946</v>
      </c>
    </row>
    <row r="5" spans="1:15">
      <c r="A5" s="218"/>
      <c r="B5" s="561"/>
      <c r="C5" s="561"/>
      <c r="D5" s="561"/>
      <c r="E5" s="561"/>
      <c r="F5" s="218" t="s">
        <v>1947</v>
      </c>
      <c r="G5" s="218" t="s">
        <v>1948</v>
      </c>
      <c r="H5" s="218" t="s">
        <v>1949</v>
      </c>
      <c r="I5" s="218" t="s">
        <v>1947</v>
      </c>
      <c r="J5" s="218" t="s">
        <v>1948</v>
      </c>
      <c r="K5" s="218" t="s">
        <v>1949</v>
      </c>
      <c r="L5" s="218" t="s">
        <v>1947</v>
      </c>
      <c r="M5" s="218" t="s">
        <v>1948</v>
      </c>
      <c r="N5" s="218" t="s">
        <v>1949</v>
      </c>
      <c r="O5" s="561"/>
    </row>
    <row r="6" spans="1:15">
      <c r="A6" s="218">
        <v>1</v>
      </c>
      <c r="B6" s="218">
        <v>2</v>
      </c>
      <c r="C6" s="218">
        <v>3</v>
      </c>
      <c r="D6" s="218">
        <v>4</v>
      </c>
      <c r="E6" s="218">
        <v>5</v>
      </c>
      <c r="F6" s="218">
        <v>6</v>
      </c>
      <c r="G6" s="218">
        <v>7</v>
      </c>
      <c r="H6" s="218">
        <v>8</v>
      </c>
      <c r="I6" s="218">
        <v>9</v>
      </c>
      <c r="J6" s="218">
        <v>10</v>
      </c>
      <c r="K6" s="218">
        <v>11</v>
      </c>
      <c r="L6" s="218">
        <v>12</v>
      </c>
      <c r="M6" s="218">
        <v>13</v>
      </c>
      <c r="N6" s="218">
        <v>14</v>
      </c>
      <c r="O6" s="218">
        <v>15</v>
      </c>
    </row>
    <row r="7" spans="1:15" ht="40.799999999999997">
      <c r="A7" s="219">
        <v>1</v>
      </c>
      <c r="B7" s="218" t="s">
        <v>1950</v>
      </c>
      <c r="C7" s="219">
        <v>6</v>
      </c>
      <c r="D7" s="219">
        <v>1</v>
      </c>
      <c r="E7" s="219">
        <v>200</v>
      </c>
      <c r="F7" s="219">
        <v>1600</v>
      </c>
      <c r="G7" s="219">
        <v>2400</v>
      </c>
      <c r="H7" s="219">
        <v>4000</v>
      </c>
      <c r="I7" s="219">
        <v>1600</v>
      </c>
      <c r="J7" s="219">
        <v>1600</v>
      </c>
      <c r="K7" s="219">
        <v>3200</v>
      </c>
      <c r="L7" s="219">
        <v>0</v>
      </c>
      <c r="M7" s="219">
        <v>800</v>
      </c>
      <c r="N7" s="219">
        <v>800</v>
      </c>
      <c r="O7" s="218"/>
    </row>
    <row r="8" spans="1:15" ht="20.399999999999999">
      <c r="A8" s="219">
        <v>2</v>
      </c>
      <c r="B8" s="218" t="s">
        <v>1951</v>
      </c>
      <c r="C8" s="219">
        <v>18</v>
      </c>
      <c r="D8" s="219">
        <v>2</v>
      </c>
      <c r="E8" s="219">
        <v>200</v>
      </c>
      <c r="F8" s="219">
        <v>600</v>
      </c>
      <c r="G8" s="219">
        <v>2400</v>
      </c>
      <c r="H8" s="219">
        <v>3000</v>
      </c>
      <c r="I8" s="219">
        <v>600</v>
      </c>
      <c r="J8" s="219">
        <v>2000</v>
      </c>
      <c r="K8" s="219">
        <v>2600</v>
      </c>
      <c r="L8" s="219">
        <v>0</v>
      </c>
      <c r="M8" s="219">
        <v>400</v>
      </c>
      <c r="N8" s="219">
        <v>400</v>
      </c>
      <c r="O8" s="218"/>
    </row>
    <row r="9" spans="1:15" ht="20.399999999999999">
      <c r="A9" s="219">
        <v>3</v>
      </c>
      <c r="B9" s="218" t="s">
        <v>1952</v>
      </c>
      <c r="C9" s="219">
        <v>26</v>
      </c>
      <c r="D9" s="219">
        <v>3</v>
      </c>
      <c r="E9" s="219">
        <v>200</v>
      </c>
      <c r="F9" s="219">
        <v>0</v>
      </c>
      <c r="G9" s="219">
        <v>2400</v>
      </c>
      <c r="H9" s="219">
        <v>2400</v>
      </c>
      <c r="I9" s="219">
        <v>0</v>
      </c>
      <c r="J9" s="219">
        <v>1400</v>
      </c>
      <c r="K9" s="219">
        <v>1400</v>
      </c>
      <c r="L9" s="219">
        <v>0</v>
      </c>
      <c r="M9" s="219">
        <v>1000</v>
      </c>
      <c r="N9" s="219">
        <v>1000</v>
      </c>
      <c r="O9" s="218"/>
    </row>
    <row r="10" spans="1:15" ht="20.399999999999999">
      <c r="A10" s="219">
        <v>4</v>
      </c>
      <c r="B10" s="218" t="s">
        <v>1953</v>
      </c>
      <c r="C10" s="555">
        <v>36</v>
      </c>
      <c r="D10" s="555">
        <v>4</v>
      </c>
      <c r="E10" s="555">
        <v>200</v>
      </c>
      <c r="F10" s="219">
        <v>1600</v>
      </c>
      <c r="G10" s="219">
        <v>1500</v>
      </c>
      <c r="H10" s="219">
        <v>3100</v>
      </c>
      <c r="I10" s="219">
        <v>1600</v>
      </c>
      <c r="J10" s="219">
        <v>1500</v>
      </c>
      <c r="K10" s="219">
        <v>3100</v>
      </c>
      <c r="L10" s="219">
        <v>0</v>
      </c>
      <c r="M10" s="219">
        <v>0</v>
      </c>
      <c r="N10" s="219">
        <v>0</v>
      </c>
      <c r="O10" s="218"/>
    </row>
    <row r="11" spans="1:15" ht="20.399999999999999">
      <c r="A11" s="218"/>
      <c r="B11" s="218" t="s">
        <v>1954</v>
      </c>
      <c r="C11" s="557"/>
      <c r="D11" s="557"/>
      <c r="E11" s="557"/>
      <c r="F11" s="219">
        <v>0</v>
      </c>
      <c r="G11" s="219">
        <v>900</v>
      </c>
      <c r="H11" s="219">
        <v>900</v>
      </c>
      <c r="I11" s="218"/>
      <c r="J11" s="219">
        <v>500</v>
      </c>
      <c r="K11" s="219">
        <v>500</v>
      </c>
      <c r="L11" s="219">
        <v>0</v>
      </c>
      <c r="M11" s="219">
        <v>400</v>
      </c>
      <c r="N11" s="219">
        <v>400</v>
      </c>
      <c r="O11" s="218"/>
    </row>
    <row r="12" spans="1:15" ht="20.399999999999999">
      <c r="A12" s="219">
        <v>5</v>
      </c>
      <c r="B12" s="218" t="s">
        <v>1955</v>
      </c>
      <c r="C12" s="219">
        <v>46</v>
      </c>
      <c r="D12" s="219">
        <v>5</v>
      </c>
      <c r="E12" s="219">
        <v>150</v>
      </c>
      <c r="F12" s="219">
        <v>1200</v>
      </c>
      <c r="G12" s="219">
        <v>1800</v>
      </c>
      <c r="H12" s="219">
        <v>3000</v>
      </c>
      <c r="I12" s="219">
        <v>0</v>
      </c>
      <c r="J12" s="219">
        <v>0</v>
      </c>
      <c r="K12" s="219">
        <v>0</v>
      </c>
      <c r="L12" s="219">
        <v>1200</v>
      </c>
      <c r="M12" s="219">
        <v>1800</v>
      </c>
      <c r="N12" s="219">
        <v>3000</v>
      </c>
      <c r="O12" s="218"/>
    </row>
    <row r="13" spans="1:15" ht="20.399999999999999">
      <c r="A13" s="219">
        <v>6</v>
      </c>
      <c r="B13" s="218" t="s">
        <v>1956</v>
      </c>
      <c r="C13" s="555">
        <v>56</v>
      </c>
      <c r="D13" s="555">
        <v>6</v>
      </c>
      <c r="E13" s="555">
        <v>150</v>
      </c>
      <c r="F13" s="219">
        <v>1500</v>
      </c>
      <c r="G13" s="219">
        <v>785</v>
      </c>
      <c r="H13" s="219">
        <v>2285</v>
      </c>
      <c r="I13" s="219">
        <v>0</v>
      </c>
      <c r="J13" s="219">
        <v>0</v>
      </c>
      <c r="K13" s="219">
        <v>0</v>
      </c>
      <c r="L13" s="219">
        <v>1500</v>
      </c>
      <c r="M13" s="219">
        <v>785</v>
      </c>
      <c r="N13" s="219">
        <v>2285</v>
      </c>
      <c r="O13" s="218"/>
    </row>
    <row r="14" spans="1:15" ht="20.399999999999999">
      <c r="A14" s="218"/>
      <c r="B14" s="218" t="s">
        <v>1957</v>
      </c>
      <c r="C14" s="557"/>
      <c r="D14" s="557"/>
      <c r="E14" s="557"/>
      <c r="F14" s="219">
        <v>0</v>
      </c>
      <c r="G14" s="219">
        <v>675</v>
      </c>
      <c r="H14" s="219">
        <v>675</v>
      </c>
      <c r="I14" s="219">
        <v>0</v>
      </c>
      <c r="J14" s="219">
        <v>0</v>
      </c>
      <c r="K14" s="219">
        <v>0</v>
      </c>
      <c r="L14" s="219">
        <v>0</v>
      </c>
      <c r="M14" s="219">
        <v>675</v>
      </c>
      <c r="N14" s="219">
        <v>675</v>
      </c>
      <c r="O14" s="218"/>
    </row>
    <row r="15" spans="1:15" ht="20.399999999999999">
      <c r="A15" s="219">
        <v>7</v>
      </c>
      <c r="B15" s="218" t="s">
        <v>1958</v>
      </c>
      <c r="C15" s="219">
        <v>66</v>
      </c>
      <c r="D15" s="555">
        <v>7</v>
      </c>
      <c r="E15" s="555">
        <v>150</v>
      </c>
      <c r="F15" s="219">
        <v>5700</v>
      </c>
      <c r="G15" s="219">
        <v>0</v>
      </c>
      <c r="H15" s="219">
        <v>5700</v>
      </c>
      <c r="I15" s="219">
        <v>0</v>
      </c>
      <c r="J15" s="219">
        <v>0</v>
      </c>
      <c r="K15" s="219">
        <v>0</v>
      </c>
      <c r="L15" s="219">
        <v>5700</v>
      </c>
      <c r="M15" s="219">
        <v>0</v>
      </c>
      <c r="N15" s="219">
        <v>5700</v>
      </c>
      <c r="O15" s="218"/>
    </row>
    <row r="16" spans="1:15" ht="20.399999999999999">
      <c r="A16" s="218"/>
      <c r="B16" s="218" t="s">
        <v>1959</v>
      </c>
      <c r="C16" s="219">
        <v>67</v>
      </c>
      <c r="D16" s="557"/>
      <c r="E16" s="557"/>
      <c r="F16" s="219">
        <v>0</v>
      </c>
      <c r="G16" s="219">
        <v>600</v>
      </c>
      <c r="H16" s="219">
        <v>600</v>
      </c>
      <c r="I16" s="219">
        <v>0</v>
      </c>
      <c r="J16" s="219">
        <v>600</v>
      </c>
      <c r="K16" s="219">
        <v>600</v>
      </c>
      <c r="L16" s="219">
        <v>0</v>
      </c>
      <c r="M16" s="219">
        <v>0</v>
      </c>
      <c r="N16" s="219">
        <v>0</v>
      </c>
      <c r="O16" s="218"/>
    </row>
    <row r="17" spans="1:15">
      <c r="A17" s="219">
        <v>8</v>
      </c>
      <c r="B17" s="218" t="s">
        <v>1960</v>
      </c>
      <c r="C17" s="219">
        <v>77</v>
      </c>
      <c r="D17" s="555">
        <v>8</v>
      </c>
      <c r="E17" s="555">
        <v>150</v>
      </c>
      <c r="F17" s="219">
        <v>1200</v>
      </c>
      <c r="G17" s="219">
        <v>1050</v>
      </c>
      <c r="H17" s="219">
        <v>2250</v>
      </c>
      <c r="I17" s="219">
        <v>1200</v>
      </c>
      <c r="J17" s="219">
        <v>1050</v>
      </c>
      <c r="K17" s="219">
        <v>2250</v>
      </c>
      <c r="L17" s="219">
        <v>0</v>
      </c>
      <c r="M17" s="219">
        <v>0</v>
      </c>
      <c r="N17" s="219">
        <v>0</v>
      </c>
      <c r="O17" s="218"/>
    </row>
    <row r="18" spans="1:15" ht="20.399999999999999">
      <c r="A18" s="218"/>
      <c r="B18" s="218" t="s">
        <v>1961</v>
      </c>
      <c r="C18" s="219">
        <v>79</v>
      </c>
      <c r="D18" s="557"/>
      <c r="E18" s="557"/>
      <c r="F18" s="219">
        <v>0</v>
      </c>
      <c r="G18" s="219">
        <v>600</v>
      </c>
      <c r="H18" s="219">
        <v>600</v>
      </c>
      <c r="I18" s="219">
        <v>0</v>
      </c>
      <c r="J18" s="219">
        <v>0</v>
      </c>
      <c r="K18" s="219">
        <v>0</v>
      </c>
      <c r="L18" s="219">
        <v>0</v>
      </c>
      <c r="M18" s="219">
        <v>600</v>
      </c>
      <c r="N18" s="219">
        <v>600</v>
      </c>
      <c r="O18" s="218"/>
    </row>
    <row r="19" spans="1:15" ht="20.399999999999999">
      <c r="A19" s="219">
        <v>9</v>
      </c>
      <c r="B19" s="218" t="s">
        <v>1962</v>
      </c>
      <c r="C19" s="219">
        <v>85</v>
      </c>
      <c r="D19" s="219">
        <v>9</v>
      </c>
      <c r="E19" s="219">
        <v>60</v>
      </c>
      <c r="F19" s="219">
        <v>3660</v>
      </c>
      <c r="G19" s="219">
        <v>0</v>
      </c>
      <c r="H19" s="219">
        <v>3660</v>
      </c>
      <c r="I19" s="219">
        <v>0</v>
      </c>
      <c r="J19" s="219">
        <v>0</v>
      </c>
      <c r="K19" s="219">
        <v>0</v>
      </c>
      <c r="L19" s="219">
        <v>3660</v>
      </c>
      <c r="M19" s="219">
        <v>0</v>
      </c>
      <c r="N19" s="219">
        <v>3660</v>
      </c>
      <c r="O19" s="218"/>
    </row>
    <row r="20" spans="1:15" ht="20.399999999999999">
      <c r="A20" s="219">
        <v>10</v>
      </c>
      <c r="B20" s="218" t="s">
        <v>1963</v>
      </c>
      <c r="C20" s="219">
        <v>87</v>
      </c>
      <c r="D20" s="219">
        <v>10</v>
      </c>
      <c r="E20" s="219">
        <v>60</v>
      </c>
      <c r="F20" s="219">
        <v>0</v>
      </c>
      <c r="G20" s="219">
        <v>480</v>
      </c>
      <c r="H20" s="219">
        <v>480</v>
      </c>
      <c r="I20" s="219">
        <v>0</v>
      </c>
      <c r="J20" s="219">
        <v>0</v>
      </c>
      <c r="K20" s="219">
        <v>0</v>
      </c>
      <c r="L20" s="219">
        <v>0</v>
      </c>
      <c r="M20" s="219">
        <v>480</v>
      </c>
      <c r="N20" s="219">
        <v>480</v>
      </c>
      <c r="O20" s="218"/>
    </row>
    <row r="21" spans="1:15" ht="20.399999999999999">
      <c r="A21" s="219">
        <v>11</v>
      </c>
      <c r="B21" s="218" t="s">
        <v>1964</v>
      </c>
      <c r="C21" s="219">
        <v>108</v>
      </c>
      <c r="D21" s="219">
        <v>11</v>
      </c>
      <c r="E21" s="219">
        <v>60</v>
      </c>
      <c r="F21" s="219">
        <v>0</v>
      </c>
      <c r="G21" s="219">
        <v>720</v>
      </c>
      <c r="H21" s="219">
        <v>720</v>
      </c>
      <c r="I21" s="219">
        <v>0</v>
      </c>
      <c r="J21" s="219">
        <v>720</v>
      </c>
      <c r="K21" s="219">
        <v>720</v>
      </c>
      <c r="L21" s="219">
        <v>0</v>
      </c>
      <c r="M21" s="219">
        <v>0</v>
      </c>
      <c r="N21" s="219">
        <v>0</v>
      </c>
      <c r="O21" s="218"/>
    </row>
    <row r="22" spans="1:15">
      <c r="A22" s="219">
        <v>12</v>
      </c>
      <c r="B22" s="218" t="s">
        <v>1965</v>
      </c>
      <c r="C22" s="218"/>
      <c r="D22" s="219">
        <v>12</v>
      </c>
      <c r="E22" s="219">
        <v>60</v>
      </c>
      <c r="F22" s="219">
        <v>480</v>
      </c>
      <c r="G22" s="219">
        <v>720</v>
      </c>
      <c r="H22" s="219">
        <v>1200</v>
      </c>
      <c r="I22" s="219">
        <v>480</v>
      </c>
      <c r="J22" s="219">
        <v>0</v>
      </c>
      <c r="K22" s="219">
        <v>480</v>
      </c>
      <c r="L22" s="219">
        <v>0</v>
      </c>
      <c r="M22" s="219">
        <v>720</v>
      </c>
      <c r="N22" s="219">
        <v>720</v>
      </c>
      <c r="O22" s="218"/>
    </row>
    <row r="23" spans="1:15">
      <c r="A23" s="218"/>
      <c r="B23" s="218" t="s">
        <v>12</v>
      </c>
      <c r="C23" s="218"/>
      <c r="D23" s="218"/>
      <c r="E23" s="218"/>
      <c r="F23" s="219">
        <v>17540</v>
      </c>
      <c r="G23" s="219">
        <v>17030</v>
      </c>
      <c r="H23" s="219">
        <v>34570</v>
      </c>
      <c r="I23" s="219">
        <v>5480</v>
      </c>
      <c r="J23" s="219">
        <v>9370</v>
      </c>
      <c r="K23" s="219">
        <v>14850</v>
      </c>
      <c r="L23" s="219">
        <v>12060</v>
      </c>
      <c r="M23" s="219">
        <v>7660</v>
      </c>
      <c r="N23" s="219">
        <v>19720</v>
      </c>
      <c r="O23" s="218"/>
    </row>
    <row r="24" spans="1:15" ht="14.4" customHeight="1">
      <c r="A24" s="562" t="s">
        <v>1966</v>
      </c>
      <c r="B24" s="563"/>
      <c r="C24" s="563"/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4"/>
      <c r="O24" s="218"/>
    </row>
    <row r="25" spans="1:15" ht="28.8" customHeight="1">
      <c r="A25" s="218" t="s">
        <v>491</v>
      </c>
      <c r="B25" s="559" t="s">
        <v>1939</v>
      </c>
      <c r="C25" s="559" t="s">
        <v>1940</v>
      </c>
      <c r="D25" s="559" t="s">
        <v>1941</v>
      </c>
      <c r="E25" s="559" t="s">
        <v>1942</v>
      </c>
      <c r="F25" s="562" t="s">
        <v>1943</v>
      </c>
      <c r="G25" s="563"/>
      <c r="H25" s="564"/>
      <c r="I25" s="562" t="s">
        <v>1944</v>
      </c>
      <c r="J25" s="563"/>
      <c r="K25" s="564"/>
      <c r="L25" s="562" t="s">
        <v>1945</v>
      </c>
      <c r="M25" s="563"/>
      <c r="N25" s="564"/>
      <c r="O25" s="559" t="s">
        <v>1946</v>
      </c>
    </row>
    <row r="26" spans="1:15">
      <c r="A26" s="218"/>
      <c r="B26" s="561"/>
      <c r="C26" s="561"/>
      <c r="D26" s="561"/>
      <c r="E26" s="561"/>
      <c r="F26" s="218" t="s">
        <v>1947</v>
      </c>
      <c r="G26" s="218" t="s">
        <v>1948</v>
      </c>
      <c r="H26" s="218" t="s">
        <v>1949</v>
      </c>
      <c r="I26" s="218" t="s">
        <v>1947</v>
      </c>
      <c r="J26" s="218" t="s">
        <v>1948</v>
      </c>
      <c r="K26" s="218" t="s">
        <v>1949</v>
      </c>
      <c r="L26" s="218" t="s">
        <v>1947</v>
      </c>
      <c r="M26" s="218" t="s">
        <v>1948</v>
      </c>
      <c r="N26" s="218" t="s">
        <v>1949</v>
      </c>
      <c r="O26" s="561"/>
    </row>
    <row r="27" spans="1:15">
      <c r="A27" s="218">
        <v>1</v>
      </c>
      <c r="B27" s="218">
        <v>2</v>
      </c>
      <c r="C27" s="218">
        <v>3</v>
      </c>
      <c r="D27" s="218">
        <v>4</v>
      </c>
      <c r="E27" s="218">
        <v>5</v>
      </c>
      <c r="F27" s="218">
        <v>6</v>
      </c>
      <c r="G27" s="218">
        <v>7</v>
      </c>
      <c r="H27" s="218">
        <v>8</v>
      </c>
      <c r="I27" s="218">
        <v>9</v>
      </c>
      <c r="J27" s="218">
        <v>10</v>
      </c>
      <c r="K27" s="218">
        <v>11</v>
      </c>
      <c r="L27" s="218">
        <v>12</v>
      </c>
      <c r="M27" s="218">
        <v>13</v>
      </c>
      <c r="N27" s="218">
        <v>14</v>
      </c>
      <c r="O27" s="218">
        <v>15</v>
      </c>
    </row>
    <row r="28" spans="1:15" ht="40.799999999999997">
      <c r="A28" s="555">
        <v>14</v>
      </c>
      <c r="B28" s="559" t="s">
        <v>1967</v>
      </c>
      <c r="C28" s="555">
        <v>27</v>
      </c>
      <c r="D28" s="555">
        <v>2</v>
      </c>
      <c r="E28" s="555">
        <v>300</v>
      </c>
      <c r="F28" s="555">
        <v>5400</v>
      </c>
      <c r="G28" s="555">
        <v>3600</v>
      </c>
      <c r="H28" s="555">
        <v>9000</v>
      </c>
      <c r="I28" s="555">
        <v>3500</v>
      </c>
      <c r="J28" s="555">
        <v>0</v>
      </c>
      <c r="K28" s="555">
        <v>3500</v>
      </c>
      <c r="L28" s="555">
        <v>1900</v>
      </c>
      <c r="M28" s="555">
        <v>3600</v>
      </c>
      <c r="N28" s="555">
        <v>5500</v>
      </c>
      <c r="O28" s="220" t="s">
        <v>1968</v>
      </c>
    </row>
    <row r="29" spans="1:15">
      <c r="A29" s="556"/>
      <c r="B29" s="560"/>
      <c r="C29" s="556"/>
      <c r="D29" s="556"/>
      <c r="E29" s="556"/>
      <c r="F29" s="556"/>
      <c r="G29" s="556"/>
      <c r="H29" s="556"/>
      <c r="I29" s="556"/>
      <c r="J29" s="556"/>
      <c r="K29" s="556"/>
      <c r="L29" s="556"/>
      <c r="M29" s="556"/>
      <c r="N29" s="556"/>
      <c r="O29" s="221"/>
    </row>
    <row r="30" spans="1:15" ht="30.6">
      <c r="A30" s="556"/>
      <c r="B30" s="560"/>
      <c r="C30" s="556"/>
      <c r="D30" s="556"/>
      <c r="E30" s="556"/>
      <c r="F30" s="556"/>
      <c r="G30" s="556"/>
      <c r="H30" s="556"/>
      <c r="I30" s="556"/>
      <c r="J30" s="556"/>
      <c r="K30" s="556"/>
      <c r="L30" s="556"/>
      <c r="M30" s="556"/>
      <c r="N30" s="556"/>
      <c r="O30" s="221" t="s">
        <v>1969</v>
      </c>
    </row>
    <row r="31" spans="1:15">
      <c r="A31" s="556"/>
      <c r="B31" s="560"/>
      <c r="C31" s="556"/>
      <c r="D31" s="556"/>
      <c r="E31" s="556"/>
      <c r="F31" s="556"/>
      <c r="G31" s="556"/>
      <c r="H31" s="556"/>
      <c r="I31" s="556"/>
      <c r="J31" s="556"/>
      <c r="K31" s="556"/>
      <c r="L31" s="556"/>
      <c r="M31" s="556"/>
      <c r="N31" s="556"/>
      <c r="O31" s="221"/>
    </row>
    <row r="32" spans="1:15" ht="20.399999999999999">
      <c r="A32" s="556"/>
      <c r="B32" s="560"/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221" t="s">
        <v>1970</v>
      </c>
    </row>
    <row r="33" spans="1:15">
      <c r="A33" s="556"/>
      <c r="B33" s="560"/>
      <c r="C33" s="556"/>
      <c r="D33" s="556"/>
      <c r="E33" s="556"/>
      <c r="F33" s="556"/>
      <c r="G33" s="556"/>
      <c r="H33" s="556"/>
      <c r="I33" s="556"/>
      <c r="J33" s="556"/>
      <c r="K33" s="556"/>
      <c r="L33" s="556"/>
      <c r="M33" s="556"/>
      <c r="N33" s="556"/>
      <c r="O33" s="221"/>
    </row>
    <row r="34" spans="1:15">
      <c r="A34" s="557"/>
      <c r="B34" s="561"/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186">
        <v>1200</v>
      </c>
    </row>
    <row r="35" spans="1:15" ht="30.6">
      <c r="A35" s="555">
        <v>15</v>
      </c>
      <c r="B35" s="559" t="s">
        <v>1971</v>
      </c>
      <c r="C35" s="555">
        <v>46</v>
      </c>
      <c r="D35" s="555">
        <v>3</v>
      </c>
      <c r="E35" s="555">
        <v>300</v>
      </c>
      <c r="F35" s="555">
        <v>4280</v>
      </c>
      <c r="G35" s="555">
        <v>3600</v>
      </c>
      <c r="H35" s="555">
        <v>7880</v>
      </c>
      <c r="I35" s="555">
        <v>300</v>
      </c>
      <c r="J35" s="555">
        <v>0</v>
      </c>
      <c r="K35" s="555">
        <v>3000</v>
      </c>
      <c r="L35" s="555">
        <v>1280</v>
      </c>
      <c r="M35" s="555">
        <v>3600</v>
      </c>
      <c r="N35" s="555">
        <v>4880</v>
      </c>
      <c r="O35" s="220" t="s">
        <v>1972</v>
      </c>
    </row>
    <row r="36" spans="1:15">
      <c r="A36" s="556"/>
      <c r="B36" s="560"/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221"/>
    </row>
    <row r="37" spans="1:15" ht="20.399999999999999">
      <c r="A37" s="556"/>
      <c r="B37" s="560"/>
      <c r="C37" s="556"/>
      <c r="D37" s="556"/>
      <c r="E37" s="556"/>
      <c r="F37" s="556"/>
      <c r="G37" s="556"/>
      <c r="H37" s="556"/>
      <c r="I37" s="556"/>
      <c r="J37" s="556"/>
      <c r="K37" s="556"/>
      <c r="L37" s="556"/>
      <c r="M37" s="556"/>
      <c r="N37" s="556"/>
      <c r="O37" s="221" t="s">
        <v>1973</v>
      </c>
    </row>
    <row r="38" spans="1:15">
      <c r="A38" s="556"/>
      <c r="B38" s="560"/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221"/>
    </row>
    <row r="39" spans="1:15">
      <c r="A39" s="556"/>
      <c r="B39" s="560"/>
      <c r="C39" s="556"/>
      <c r="D39" s="556"/>
      <c r="E39" s="556"/>
      <c r="F39" s="556"/>
      <c r="G39" s="556"/>
      <c r="H39" s="556"/>
      <c r="I39" s="556"/>
      <c r="J39" s="556"/>
      <c r="K39" s="556"/>
      <c r="L39" s="556"/>
      <c r="M39" s="556"/>
      <c r="N39" s="556"/>
      <c r="O39" s="221">
        <v>1000</v>
      </c>
    </row>
    <row r="40" spans="1:15">
      <c r="A40" s="556"/>
      <c r="B40" s="560"/>
      <c r="C40" s="556"/>
      <c r="D40" s="556"/>
      <c r="E40" s="556"/>
      <c r="F40" s="556"/>
      <c r="G40" s="556"/>
      <c r="H40" s="556"/>
      <c r="I40" s="556"/>
      <c r="J40" s="556"/>
      <c r="K40" s="556"/>
      <c r="L40" s="556"/>
      <c r="M40" s="556"/>
      <c r="N40" s="556"/>
      <c r="O40" s="221"/>
    </row>
    <row r="41" spans="1:15" ht="20.399999999999999">
      <c r="A41" s="556"/>
      <c r="B41" s="560"/>
      <c r="C41" s="556"/>
      <c r="D41" s="556"/>
      <c r="E41" s="556"/>
      <c r="F41" s="556"/>
      <c r="G41" s="556"/>
      <c r="H41" s="556"/>
      <c r="I41" s="556"/>
      <c r="J41" s="556"/>
      <c r="K41" s="556"/>
      <c r="L41" s="556"/>
      <c r="M41" s="556"/>
      <c r="N41" s="556"/>
      <c r="O41" s="221" t="s">
        <v>1974</v>
      </c>
    </row>
    <row r="42" spans="1:15">
      <c r="A42" s="556"/>
      <c r="B42" s="560"/>
      <c r="C42" s="556"/>
      <c r="D42" s="556"/>
      <c r="E42" s="556"/>
      <c r="F42" s="556"/>
      <c r="G42" s="556"/>
      <c r="H42" s="556"/>
      <c r="I42" s="556"/>
      <c r="J42" s="556"/>
      <c r="K42" s="556"/>
      <c r="L42" s="556"/>
      <c r="M42" s="556"/>
      <c r="N42" s="556"/>
      <c r="O42" s="221"/>
    </row>
    <row r="43" spans="1:15">
      <c r="A43" s="556"/>
      <c r="B43" s="560"/>
      <c r="C43" s="556"/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  <c r="O43" s="221">
        <v>1700</v>
      </c>
    </row>
    <row r="44" spans="1:15">
      <c r="A44" s="556"/>
      <c r="B44" s="560"/>
      <c r="C44" s="556"/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6"/>
      <c r="O44" s="221"/>
    </row>
    <row r="45" spans="1:15" ht="20.399999999999999">
      <c r="A45" s="556"/>
      <c r="B45" s="560"/>
      <c r="C45" s="556"/>
      <c r="D45" s="556"/>
      <c r="E45" s="556"/>
      <c r="F45" s="556"/>
      <c r="G45" s="556"/>
      <c r="H45" s="556"/>
      <c r="I45" s="556"/>
      <c r="J45" s="556"/>
      <c r="K45" s="556"/>
      <c r="L45" s="556"/>
      <c r="M45" s="556"/>
      <c r="N45" s="556"/>
      <c r="O45" s="221" t="s">
        <v>1975</v>
      </c>
    </row>
    <row r="46" spans="1:15">
      <c r="A46" s="556"/>
      <c r="B46" s="560"/>
      <c r="C46" s="556"/>
      <c r="D46" s="556"/>
      <c r="E46" s="556"/>
      <c r="F46" s="556"/>
      <c r="G46" s="556"/>
      <c r="H46" s="556"/>
      <c r="I46" s="556"/>
      <c r="J46" s="556"/>
      <c r="K46" s="556"/>
      <c r="L46" s="556"/>
      <c r="M46" s="556"/>
      <c r="N46" s="556"/>
      <c r="O46" s="221"/>
    </row>
    <row r="47" spans="1:15">
      <c r="A47" s="557"/>
      <c r="B47" s="561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  <c r="O47" s="186">
        <v>680</v>
      </c>
    </row>
    <row r="48" spans="1:15" ht="20.399999999999999">
      <c r="A48" s="219">
        <v>16</v>
      </c>
      <c r="B48" s="218" t="s">
        <v>1976</v>
      </c>
      <c r="C48" s="219">
        <v>66</v>
      </c>
      <c r="D48" s="219">
        <v>4</v>
      </c>
      <c r="E48" s="219">
        <v>300</v>
      </c>
      <c r="F48" s="219">
        <v>5450</v>
      </c>
      <c r="G48" s="219">
        <v>2100</v>
      </c>
      <c r="H48" s="219">
        <v>7550</v>
      </c>
      <c r="I48" s="219">
        <v>545</v>
      </c>
      <c r="J48" s="219">
        <v>0</v>
      </c>
      <c r="K48" s="219">
        <v>5450</v>
      </c>
      <c r="L48" s="219">
        <v>4905</v>
      </c>
      <c r="M48" s="219">
        <v>2100</v>
      </c>
      <c r="N48" s="219">
        <v>7005</v>
      </c>
      <c r="O48" s="218"/>
    </row>
    <row r="49" spans="1:15" ht="20.399999999999999">
      <c r="A49" s="555">
        <v>17</v>
      </c>
      <c r="B49" s="559" t="s">
        <v>1977</v>
      </c>
      <c r="C49" s="555">
        <v>67</v>
      </c>
      <c r="D49" s="555">
        <v>0</v>
      </c>
      <c r="E49" s="555">
        <v>300</v>
      </c>
      <c r="F49" s="555">
        <v>0</v>
      </c>
      <c r="G49" s="555">
        <v>1350</v>
      </c>
      <c r="H49" s="555">
        <v>1350</v>
      </c>
      <c r="I49" s="555">
        <v>0</v>
      </c>
      <c r="J49" s="555">
        <v>600</v>
      </c>
      <c r="K49" s="555">
        <v>600</v>
      </c>
      <c r="L49" s="555">
        <v>0</v>
      </c>
      <c r="M49" s="555">
        <v>750</v>
      </c>
      <c r="N49" s="555">
        <v>750</v>
      </c>
      <c r="O49" s="220" t="s">
        <v>1978</v>
      </c>
    </row>
    <row r="50" spans="1:15">
      <c r="A50" s="556"/>
      <c r="B50" s="560"/>
      <c r="C50" s="556"/>
      <c r="D50" s="556"/>
      <c r="E50" s="556"/>
      <c r="F50" s="556"/>
      <c r="G50" s="556"/>
      <c r="H50" s="556"/>
      <c r="I50" s="556"/>
      <c r="J50" s="556"/>
      <c r="K50" s="556"/>
      <c r="L50" s="556"/>
      <c r="M50" s="556"/>
      <c r="N50" s="556"/>
      <c r="O50" s="221"/>
    </row>
    <row r="51" spans="1:15">
      <c r="A51" s="557"/>
      <c r="B51" s="561"/>
      <c r="C51" s="557"/>
      <c r="D51" s="557"/>
      <c r="E51" s="557"/>
      <c r="F51" s="557"/>
      <c r="G51" s="557"/>
      <c r="H51" s="557"/>
      <c r="I51" s="557"/>
      <c r="J51" s="557"/>
      <c r="K51" s="557"/>
      <c r="L51" s="557"/>
      <c r="M51" s="557"/>
      <c r="N51" s="557"/>
      <c r="O51" s="186">
        <v>1800</v>
      </c>
    </row>
    <row r="52" spans="1:15" ht="20.399999999999999">
      <c r="A52" s="219">
        <v>18</v>
      </c>
      <c r="B52" s="218" t="s">
        <v>1979</v>
      </c>
      <c r="C52" s="222">
        <v>86207</v>
      </c>
      <c r="D52" s="219">
        <v>11</v>
      </c>
      <c r="E52" s="219">
        <v>300</v>
      </c>
      <c r="F52" s="219">
        <v>2975</v>
      </c>
      <c r="G52" s="219">
        <v>3600</v>
      </c>
      <c r="H52" s="219">
        <v>6575</v>
      </c>
      <c r="I52" s="219">
        <v>2975</v>
      </c>
      <c r="J52" s="219">
        <v>2925</v>
      </c>
      <c r="K52" s="219">
        <v>5900</v>
      </c>
      <c r="L52" s="219">
        <v>0</v>
      </c>
      <c r="M52" s="219">
        <v>675</v>
      </c>
      <c r="N52" s="219">
        <v>675</v>
      </c>
      <c r="O52" s="218"/>
    </row>
    <row r="53" spans="1:15" ht="20.399999999999999">
      <c r="A53" s="219">
        <v>19</v>
      </c>
      <c r="B53" s="218" t="s">
        <v>1980</v>
      </c>
      <c r="C53" s="219">
        <v>106</v>
      </c>
      <c r="D53" s="219">
        <v>6</v>
      </c>
      <c r="E53" s="219">
        <v>300</v>
      </c>
      <c r="F53" s="219">
        <v>5530</v>
      </c>
      <c r="G53" s="219">
        <v>3600</v>
      </c>
      <c r="H53" s="219">
        <v>9130</v>
      </c>
      <c r="I53" s="219">
        <v>2000</v>
      </c>
      <c r="J53" s="219">
        <v>0</v>
      </c>
      <c r="K53" s="219">
        <v>2000</v>
      </c>
      <c r="L53" s="219">
        <v>3530</v>
      </c>
      <c r="M53" s="219">
        <v>3600</v>
      </c>
      <c r="N53" s="219">
        <v>7130</v>
      </c>
      <c r="O53" s="218"/>
    </row>
    <row r="54" spans="1:15" ht="20.399999999999999">
      <c r="A54" s="555">
        <v>20</v>
      </c>
      <c r="B54" s="559" t="s">
        <v>1981</v>
      </c>
      <c r="C54" s="555">
        <v>126</v>
      </c>
      <c r="D54" s="555">
        <v>7</v>
      </c>
      <c r="E54" s="555">
        <v>300</v>
      </c>
      <c r="F54" s="555">
        <v>5445</v>
      </c>
      <c r="G54" s="555">
        <v>3600</v>
      </c>
      <c r="H54" s="555">
        <v>9045</v>
      </c>
      <c r="I54" s="555">
        <v>2000</v>
      </c>
      <c r="J54" s="555">
        <v>0</v>
      </c>
      <c r="K54" s="555">
        <v>2000</v>
      </c>
      <c r="L54" s="555">
        <v>3445</v>
      </c>
      <c r="M54" s="555">
        <v>3600</v>
      </c>
      <c r="N54" s="555">
        <v>7045</v>
      </c>
      <c r="O54" s="220" t="s">
        <v>1982</v>
      </c>
    </row>
    <row r="55" spans="1:15">
      <c r="A55" s="556"/>
      <c r="B55" s="560"/>
      <c r="C55" s="556"/>
      <c r="D55" s="556"/>
      <c r="E55" s="556"/>
      <c r="F55" s="556"/>
      <c r="G55" s="556"/>
      <c r="H55" s="556"/>
      <c r="I55" s="556"/>
      <c r="J55" s="556"/>
      <c r="K55" s="556"/>
      <c r="L55" s="556"/>
      <c r="M55" s="556"/>
      <c r="N55" s="556"/>
      <c r="O55" s="221"/>
    </row>
    <row r="56" spans="1:15">
      <c r="A56" s="556"/>
      <c r="B56" s="560"/>
      <c r="C56" s="556"/>
      <c r="D56" s="556"/>
      <c r="E56" s="556"/>
      <c r="F56" s="556"/>
      <c r="G56" s="556"/>
      <c r="H56" s="556"/>
      <c r="I56" s="556"/>
      <c r="J56" s="556"/>
      <c r="K56" s="556"/>
      <c r="L56" s="556"/>
      <c r="M56" s="556"/>
      <c r="N56" s="556"/>
      <c r="O56" s="221">
        <v>2000</v>
      </c>
    </row>
    <row r="57" spans="1:15">
      <c r="A57" s="556"/>
      <c r="B57" s="560"/>
      <c r="C57" s="556"/>
      <c r="D57" s="556"/>
      <c r="E57" s="556"/>
      <c r="F57" s="556"/>
      <c r="G57" s="556"/>
      <c r="H57" s="556"/>
      <c r="I57" s="556"/>
      <c r="J57" s="556"/>
      <c r="K57" s="556"/>
      <c r="L57" s="556"/>
      <c r="M57" s="556"/>
      <c r="N57" s="556"/>
      <c r="O57" s="221"/>
    </row>
    <row r="58" spans="1:15" ht="20.399999999999999">
      <c r="A58" s="556"/>
      <c r="B58" s="560"/>
      <c r="C58" s="556"/>
      <c r="D58" s="556"/>
      <c r="E58" s="556"/>
      <c r="F58" s="556"/>
      <c r="G58" s="556"/>
      <c r="H58" s="556"/>
      <c r="I58" s="556"/>
      <c r="J58" s="556"/>
      <c r="K58" s="556"/>
      <c r="L58" s="556"/>
      <c r="M58" s="556"/>
      <c r="N58" s="556"/>
      <c r="O58" s="221" t="s">
        <v>1983</v>
      </c>
    </row>
    <row r="59" spans="1:15">
      <c r="A59" s="556"/>
      <c r="B59" s="560"/>
      <c r="C59" s="556"/>
      <c r="D59" s="556"/>
      <c r="E59" s="556"/>
      <c r="F59" s="556"/>
      <c r="G59" s="556"/>
      <c r="H59" s="556"/>
      <c r="I59" s="556"/>
      <c r="J59" s="556"/>
      <c r="K59" s="556"/>
      <c r="L59" s="556"/>
      <c r="M59" s="556"/>
      <c r="N59" s="556"/>
      <c r="O59" s="221"/>
    </row>
    <row r="60" spans="1:15">
      <c r="A60" s="556"/>
      <c r="B60" s="560"/>
      <c r="C60" s="556"/>
      <c r="D60" s="556"/>
      <c r="E60" s="556"/>
      <c r="F60" s="556"/>
      <c r="G60" s="556"/>
      <c r="H60" s="556"/>
      <c r="I60" s="556"/>
      <c r="J60" s="556"/>
      <c r="K60" s="556"/>
      <c r="L60" s="556"/>
      <c r="M60" s="556"/>
      <c r="N60" s="556"/>
      <c r="O60" s="221">
        <v>3000</v>
      </c>
    </row>
    <row r="61" spans="1:15">
      <c r="A61" s="556"/>
      <c r="B61" s="560"/>
      <c r="C61" s="556"/>
      <c r="D61" s="556"/>
      <c r="E61" s="556"/>
      <c r="F61" s="556"/>
      <c r="G61" s="556"/>
      <c r="H61" s="556"/>
      <c r="I61" s="556"/>
      <c r="J61" s="556"/>
      <c r="K61" s="556"/>
      <c r="L61" s="556"/>
      <c r="M61" s="556"/>
      <c r="N61" s="556"/>
      <c r="O61" s="221"/>
    </row>
    <row r="62" spans="1:15" ht="20.399999999999999">
      <c r="A62" s="556"/>
      <c r="B62" s="560"/>
      <c r="C62" s="556"/>
      <c r="D62" s="556"/>
      <c r="E62" s="556"/>
      <c r="F62" s="556"/>
      <c r="G62" s="556"/>
      <c r="H62" s="556"/>
      <c r="I62" s="556"/>
      <c r="J62" s="556"/>
      <c r="K62" s="556"/>
      <c r="L62" s="556"/>
      <c r="M62" s="556"/>
      <c r="N62" s="556"/>
      <c r="O62" s="221" t="s">
        <v>1984</v>
      </c>
    </row>
    <row r="63" spans="1:15">
      <c r="A63" s="556"/>
      <c r="B63" s="560"/>
      <c r="C63" s="556"/>
      <c r="D63" s="556"/>
      <c r="E63" s="556"/>
      <c r="F63" s="556"/>
      <c r="G63" s="556"/>
      <c r="H63" s="556"/>
      <c r="I63" s="556"/>
      <c r="J63" s="556"/>
      <c r="K63" s="556"/>
      <c r="L63" s="556"/>
      <c r="M63" s="556"/>
      <c r="N63" s="556"/>
      <c r="O63" s="221"/>
    </row>
    <row r="64" spans="1:15">
      <c r="A64" s="557"/>
      <c r="B64" s="561"/>
      <c r="C64" s="557"/>
      <c r="D64" s="557"/>
      <c r="E64" s="557"/>
      <c r="F64" s="557"/>
      <c r="G64" s="557"/>
      <c r="H64" s="557"/>
      <c r="I64" s="557"/>
      <c r="J64" s="557"/>
      <c r="K64" s="557"/>
      <c r="L64" s="557"/>
      <c r="M64" s="557"/>
      <c r="N64" s="557"/>
      <c r="O64" s="186">
        <v>3800</v>
      </c>
    </row>
    <row r="65" spans="1:15" ht="20.399999999999999">
      <c r="A65" s="555">
        <v>21</v>
      </c>
      <c r="B65" s="559" t="s">
        <v>1977</v>
      </c>
      <c r="C65" s="555">
        <v>146</v>
      </c>
      <c r="D65" s="555">
        <v>8</v>
      </c>
      <c r="E65" s="555">
        <v>300</v>
      </c>
      <c r="F65" s="555">
        <v>5480</v>
      </c>
      <c r="G65" s="555">
        <v>3600</v>
      </c>
      <c r="H65" s="555">
        <v>9080</v>
      </c>
      <c r="I65" s="555">
        <v>5300</v>
      </c>
      <c r="J65" s="555">
        <v>0</v>
      </c>
      <c r="K65" s="555">
        <v>5300</v>
      </c>
      <c r="L65" s="555">
        <v>180</v>
      </c>
      <c r="M65" s="555">
        <v>3600</v>
      </c>
      <c r="N65" s="555">
        <v>3780</v>
      </c>
      <c r="O65" s="220" t="s">
        <v>1985</v>
      </c>
    </row>
    <row r="66" spans="1:15">
      <c r="A66" s="556"/>
      <c r="B66" s="560"/>
      <c r="C66" s="556"/>
      <c r="D66" s="556"/>
      <c r="E66" s="556"/>
      <c r="F66" s="556"/>
      <c r="G66" s="556"/>
      <c r="H66" s="556"/>
      <c r="I66" s="556"/>
      <c r="J66" s="556"/>
      <c r="K66" s="556"/>
      <c r="L66" s="556"/>
      <c r="M66" s="556"/>
      <c r="N66" s="556"/>
      <c r="O66" s="221"/>
    </row>
    <row r="67" spans="1:15">
      <c r="A67" s="556"/>
      <c r="B67" s="560"/>
      <c r="C67" s="556"/>
      <c r="D67" s="556"/>
      <c r="E67" s="556"/>
      <c r="F67" s="556"/>
      <c r="G67" s="556"/>
      <c r="H67" s="556"/>
      <c r="I67" s="556"/>
      <c r="J67" s="556"/>
      <c r="K67" s="556"/>
      <c r="L67" s="556"/>
      <c r="M67" s="556"/>
      <c r="N67" s="556"/>
      <c r="O67" s="221">
        <v>600</v>
      </c>
    </row>
    <row r="68" spans="1:15">
      <c r="A68" s="556"/>
      <c r="B68" s="560"/>
      <c r="C68" s="556"/>
      <c r="D68" s="556"/>
      <c r="E68" s="556"/>
      <c r="F68" s="556"/>
      <c r="G68" s="556"/>
      <c r="H68" s="556"/>
      <c r="I68" s="556"/>
      <c r="J68" s="556"/>
      <c r="K68" s="556"/>
      <c r="L68" s="556"/>
      <c r="M68" s="556"/>
      <c r="N68" s="556"/>
      <c r="O68" s="221"/>
    </row>
    <row r="69" spans="1:15" ht="20.399999999999999">
      <c r="A69" s="556"/>
      <c r="B69" s="560"/>
      <c r="C69" s="556"/>
      <c r="D69" s="556"/>
      <c r="E69" s="556"/>
      <c r="F69" s="556"/>
      <c r="G69" s="556"/>
      <c r="H69" s="556"/>
      <c r="I69" s="556"/>
      <c r="J69" s="556"/>
      <c r="K69" s="556"/>
      <c r="L69" s="556"/>
      <c r="M69" s="556"/>
      <c r="N69" s="556"/>
      <c r="O69" s="221" t="s">
        <v>1986</v>
      </c>
    </row>
    <row r="70" spans="1:15">
      <c r="A70" s="556"/>
      <c r="B70" s="560"/>
      <c r="C70" s="556"/>
      <c r="D70" s="556"/>
      <c r="E70" s="556"/>
      <c r="F70" s="556"/>
      <c r="G70" s="556"/>
      <c r="H70" s="556"/>
      <c r="I70" s="556"/>
      <c r="J70" s="556"/>
      <c r="K70" s="556"/>
      <c r="L70" s="556"/>
      <c r="M70" s="556"/>
      <c r="N70" s="556"/>
      <c r="O70" s="221"/>
    </row>
    <row r="71" spans="1:15">
      <c r="A71" s="556"/>
      <c r="B71" s="560"/>
      <c r="C71" s="556"/>
      <c r="D71" s="556"/>
      <c r="E71" s="556"/>
      <c r="F71" s="556"/>
      <c r="G71" s="556"/>
      <c r="H71" s="556"/>
      <c r="I71" s="556"/>
      <c r="J71" s="556"/>
      <c r="K71" s="556"/>
      <c r="L71" s="556"/>
      <c r="M71" s="556"/>
      <c r="N71" s="556"/>
      <c r="O71" s="221">
        <v>600</v>
      </c>
    </row>
    <row r="72" spans="1:15">
      <c r="A72" s="556"/>
      <c r="B72" s="560"/>
      <c r="C72" s="556"/>
      <c r="D72" s="556"/>
      <c r="E72" s="556"/>
      <c r="F72" s="556"/>
      <c r="G72" s="556"/>
      <c r="H72" s="556"/>
      <c r="I72" s="556"/>
      <c r="J72" s="556"/>
      <c r="K72" s="556"/>
      <c r="L72" s="556"/>
      <c r="M72" s="556"/>
      <c r="N72" s="556"/>
      <c r="O72" s="221"/>
    </row>
    <row r="73" spans="1:15" ht="20.399999999999999">
      <c r="A73" s="556"/>
      <c r="B73" s="560"/>
      <c r="C73" s="556"/>
      <c r="D73" s="556"/>
      <c r="E73" s="556"/>
      <c r="F73" s="556"/>
      <c r="G73" s="556"/>
      <c r="H73" s="556"/>
      <c r="I73" s="556"/>
      <c r="J73" s="556"/>
      <c r="K73" s="556"/>
      <c r="L73" s="556"/>
      <c r="M73" s="556"/>
      <c r="N73" s="556"/>
      <c r="O73" s="221" t="s">
        <v>1987</v>
      </c>
    </row>
    <row r="74" spans="1:15">
      <c r="A74" s="556"/>
      <c r="B74" s="560"/>
      <c r="C74" s="556"/>
      <c r="D74" s="556"/>
      <c r="E74" s="556"/>
      <c r="F74" s="556"/>
      <c r="G74" s="556"/>
      <c r="H74" s="556"/>
      <c r="I74" s="556"/>
      <c r="J74" s="556"/>
      <c r="K74" s="556"/>
      <c r="L74" s="556"/>
      <c r="M74" s="556"/>
      <c r="N74" s="556"/>
      <c r="O74" s="221"/>
    </row>
    <row r="75" spans="1:15">
      <c r="A75" s="556"/>
      <c r="B75" s="560"/>
      <c r="C75" s="556"/>
      <c r="D75" s="556"/>
      <c r="E75" s="556"/>
      <c r="F75" s="556"/>
      <c r="G75" s="556"/>
      <c r="H75" s="556"/>
      <c r="I75" s="556"/>
      <c r="J75" s="556"/>
      <c r="K75" s="556"/>
      <c r="L75" s="556"/>
      <c r="M75" s="556"/>
      <c r="N75" s="556"/>
      <c r="O75" s="221">
        <v>1500</v>
      </c>
    </row>
    <row r="76" spans="1:15">
      <c r="A76" s="556"/>
      <c r="B76" s="560"/>
      <c r="C76" s="556"/>
      <c r="D76" s="556"/>
      <c r="E76" s="556"/>
      <c r="F76" s="556"/>
      <c r="G76" s="556"/>
      <c r="H76" s="556"/>
      <c r="I76" s="556"/>
      <c r="J76" s="556"/>
      <c r="K76" s="556"/>
      <c r="L76" s="556"/>
      <c r="M76" s="556"/>
      <c r="N76" s="556"/>
      <c r="O76" s="221"/>
    </row>
    <row r="77" spans="1:15" ht="20.399999999999999">
      <c r="A77" s="556"/>
      <c r="B77" s="560"/>
      <c r="C77" s="556"/>
      <c r="D77" s="556"/>
      <c r="E77" s="556"/>
      <c r="F77" s="556"/>
      <c r="G77" s="556"/>
      <c r="H77" s="556"/>
      <c r="I77" s="556"/>
      <c r="J77" s="556"/>
      <c r="K77" s="556"/>
      <c r="L77" s="556"/>
      <c r="M77" s="556"/>
      <c r="N77" s="556"/>
      <c r="O77" s="221" t="s">
        <v>1988</v>
      </c>
    </row>
    <row r="78" spans="1:15">
      <c r="A78" s="556"/>
      <c r="B78" s="560"/>
      <c r="C78" s="556"/>
      <c r="D78" s="556"/>
      <c r="E78" s="556"/>
      <c r="F78" s="556"/>
      <c r="G78" s="556"/>
      <c r="H78" s="556"/>
      <c r="I78" s="556"/>
      <c r="J78" s="556"/>
      <c r="K78" s="556"/>
      <c r="L78" s="556"/>
      <c r="M78" s="556"/>
      <c r="N78" s="556"/>
      <c r="O78" s="221"/>
    </row>
    <row r="79" spans="1:15">
      <c r="A79" s="556"/>
      <c r="B79" s="560"/>
      <c r="C79" s="556"/>
      <c r="D79" s="556"/>
      <c r="E79" s="556"/>
      <c r="F79" s="556"/>
      <c r="G79" s="556"/>
      <c r="H79" s="556"/>
      <c r="I79" s="556"/>
      <c r="J79" s="556"/>
      <c r="K79" s="556"/>
      <c r="L79" s="556"/>
      <c r="M79" s="556"/>
      <c r="N79" s="556"/>
      <c r="O79" s="221">
        <v>600</v>
      </c>
    </row>
    <row r="80" spans="1:15">
      <c r="A80" s="556"/>
      <c r="B80" s="560"/>
      <c r="C80" s="556"/>
      <c r="D80" s="556"/>
      <c r="E80" s="556"/>
      <c r="F80" s="556"/>
      <c r="G80" s="556"/>
      <c r="H80" s="556"/>
      <c r="I80" s="556"/>
      <c r="J80" s="556"/>
      <c r="K80" s="556"/>
      <c r="L80" s="556"/>
      <c r="M80" s="556"/>
      <c r="N80" s="556"/>
      <c r="O80" s="221"/>
    </row>
    <row r="81" spans="1:15" ht="20.399999999999999">
      <c r="A81" s="556"/>
      <c r="B81" s="560"/>
      <c r="C81" s="556"/>
      <c r="D81" s="556"/>
      <c r="E81" s="556"/>
      <c r="F81" s="556"/>
      <c r="G81" s="556"/>
      <c r="H81" s="556"/>
      <c r="I81" s="556"/>
      <c r="J81" s="556"/>
      <c r="K81" s="556"/>
      <c r="L81" s="556"/>
      <c r="M81" s="556"/>
      <c r="N81" s="556"/>
      <c r="O81" s="221" t="s">
        <v>1989</v>
      </c>
    </row>
    <row r="82" spans="1:15">
      <c r="A82" s="556"/>
      <c r="B82" s="560"/>
      <c r="C82" s="556"/>
      <c r="D82" s="556"/>
      <c r="E82" s="556"/>
      <c r="F82" s="556"/>
      <c r="G82" s="556"/>
      <c r="H82" s="556"/>
      <c r="I82" s="556"/>
      <c r="J82" s="556"/>
      <c r="K82" s="556"/>
      <c r="L82" s="556"/>
      <c r="M82" s="556"/>
      <c r="N82" s="556"/>
      <c r="O82" s="221"/>
    </row>
    <row r="83" spans="1:15">
      <c r="A83" s="557"/>
      <c r="B83" s="561"/>
      <c r="C83" s="557"/>
      <c r="D83" s="557"/>
      <c r="E83" s="557"/>
      <c r="F83" s="557"/>
      <c r="G83" s="557"/>
      <c r="H83" s="557"/>
      <c r="I83" s="557"/>
      <c r="J83" s="557"/>
      <c r="K83" s="557"/>
      <c r="L83" s="557"/>
      <c r="M83" s="557"/>
      <c r="N83" s="557"/>
      <c r="O83" s="186">
        <v>1600</v>
      </c>
    </row>
    <row r="84" spans="1:15" ht="20.399999999999999">
      <c r="A84" s="555">
        <v>22</v>
      </c>
      <c r="B84" s="559" t="s">
        <v>1990</v>
      </c>
      <c r="C84" s="555">
        <v>116</v>
      </c>
      <c r="D84" s="555">
        <v>9</v>
      </c>
      <c r="E84" s="555">
        <v>300</v>
      </c>
      <c r="F84" s="555">
        <v>5400</v>
      </c>
      <c r="G84" s="555">
        <v>3600</v>
      </c>
      <c r="H84" s="555">
        <v>9000</v>
      </c>
      <c r="I84" s="555">
        <v>5400</v>
      </c>
      <c r="J84" s="555">
        <v>100</v>
      </c>
      <c r="K84" s="555">
        <v>5500</v>
      </c>
      <c r="L84" s="555">
        <v>0</v>
      </c>
      <c r="M84" s="555">
        <v>3500</v>
      </c>
      <c r="N84" s="555">
        <v>3500</v>
      </c>
      <c r="O84" s="220" t="s">
        <v>1991</v>
      </c>
    </row>
    <row r="85" spans="1:15">
      <c r="A85" s="556"/>
      <c r="B85" s="560"/>
      <c r="C85" s="556"/>
      <c r="D85" s="556"/>
      <c r="E85" s="556"/>
      <c r="F85" s="556"/>
      <c r="G85" s="556"/>
      <c r="H85" s="556"/>
      <c r="I85" s="556"/>
      <c r="J85" s="556"/>
      <c r="K85" s="556"/>
      <c r="L85" s="556"/>
      <c r="M85" s="556"/>
      <c r="N85" s="556"/>
      <c r="O85" s="221"/>
    </row>
    <row r="86" spans="1:15">
      <c r="A86" s="557"/>
      <c r="B86" s="561"/>
      <c r="C86" s="557"/>
      <c r="D86" s="557"/>
      <c r="E86" s="557"/>
      <c r="F86" s="557"/>
      <c r="G86" s="557"/>
      <c r="H86" s="557"/>
      <c r="I86" s="557"/>
      <c r="J86" s="557"/>
      <c r="K86" s="557"/>
      <c r="L86" s="557"/>
      <c r="M86" s="557"/>
      <c r="N86" s="557"/>
      <c r="O86" s="186">
        <v>3500</v>
      </c>
    </row>
    <row r="87" spans="1:15" ht="20.399999999999999">
      <c r="A87" s="555">
        <v>23</v>
      </c>
      <c r="B87" s="559" t="s">
        <v>1992</v>
      </c>
      <c r="C87" s="555">
        <v>186</v>
      </c>
      <c r="D87" s="555">
        <v>10</v>
      </c>
      <c r="E87" s="555">
        <v>300</v>
      </c>
      <c r="F87" s="555">
        <v>5400</v>
      </c>
      <c r="G87" s="555">
        <v>3600</v>
      </c>
      <c r="H87" s="555">
        <v>9000</v>
      </c>
      <c r="I87" s="555">
        <v>5400</v>
      </c>
      <c r="J87" s="555">
        <v>200</v>
      </c>
      <c r="K87" s="555">
        <v>5600</v>
      </c>
      <c r="L87" s="555">
        <v>0</v>
      </c>
      <c r="M87" s="555">
        <v>3400</v>
      </c>
      <c r="N87" s="555">
        <v>3400</v>
      </c>
      <c r="O87" s="220" t="s">
        <v>1993</v>
      </c>
    </row>
    <row r="88" spans="1:15">
      <c r="A88" s="556"/>
      <c r="B88" s="560"/>
      <c r="C88" s="556"/>
      <c r="D88" s="556"/>
      <c r="E88" s="556"/>
      <c r="F88" s="556"/>
      <c r="G88" s="556"/>
      <c r="H88" s="556"/>
      <c r="I88" s="556"/>
      <c r="J88" s="556"/>
      <c r="K88" s="556"/>
      <c r="L88" s="556"/>
      <c r="M88" s="556"/>
      <c r="N88" s="556"/>
      <c r="O88" s="221"/>
    </row>
    <row r="89" spans="1:15">
      <c r="A89" s="556"/>
      <c r="B89" s="560"/>
      <c r="C89" s="556"/>
      <c r="D89" s="556"/>
      <c r="E89" s="556"/>
      <c r="F89" s="556"/>
      <c r="G89" s="556"/>
      <c r="H89" s="556"/>
      <c r="I89" s="556"/>
      <c r="J89" s="556"/>
      <c r="K89" s="556"/>
      <c r="L89" s="556"/>
      <c r="M89" s="556"/>
      <c r="N89" s="556"/>
      <c r="O89" s="221">
        <v>3000</v>
      </c>
    </row>
    <row r="90" spans="1:15">
      <c r="A90" s="556"/>
      <c r="B90" s="560"/>
      <c r="C90" s="556"/>
      <c r="D90" s="556"/>
      <c r="E90" s="556"/>
      <c r="F90" s="556"/>
      <c r="G90" s="556"/>
      <c r="H90" s="556"/>
      <c r="I90" s="556"/>
      <c r="J90" s="556"/>
      <c r="K90" s="556"/>
      <c r="L90" s="556"/>
      <c r="M90" s="556"/>
      <c r="N90" s="556"/>
      <c r="O90" s="221"/>
    </row>
    <row r="91" spans="1:15" ht="20.399999999999999">
      <c r="A91" s="556"/>
      <c r="B91" s="560"/>
      <c r="C91" s="556"/>
      <c r="D91" s="556"/>
      <c r="E91" s="556"/>
      <c r="F91" s="556"/>
      <c r="G91" s="556"/>
      <c r="H91" s="556"/>
      <c r="I91" s="556"/>
      <c r="J91" s="556"/>
      <c r="K91" s="556"/>
      <c r="L91" s="556"/>
      <c r="M91" s="556"/>
      <c r="N91" s="556"/>
      <c r="O91" s="221" t="s">
        <v>1994</v>
      </c>
    </row>
    <row r="92" spans="1:15">
      <c r="A92" s="556"/>
      <c r="B92" s="560"/>
      <c r="C92" s="556"/>
      <c r="D92" s="556"/>
      <c r="E92" s="556"/>
      <c r="F92" s="556"/>
      <c r="G92" s="556"/>
      <c r="H92" s="556"/>
      <c r="I92" s="556"/>
      <c r="J92" s="556"/>
      <c r="K92" s="556"/>
      <c r="L92" s="556"/>
      <c r="M92" s="556"/>
      <c r="N92" s="556"/>
      <c r="O92" s="221"/>
    </row>
    <row r="93" spans="1:15">
      <c r="A93" s="557"/>
      <c r="B93" s="561"/>
      <c r="C93" s="557"/>
      <c r="D93" s="557"/>
      <c r="E93" s="557"/>
      <c r="F93" s="557"/>
      <c r="G93" s="557"/>
      <c r="H93" s="557"/>
      <c r="I93" s="557"/>
      <c r="J93" s="557"/>
      <c r="K93" s="557"/>
      <c r="L93" s="557"/>
      <c r="M93" s="557"/>
      <c r="N93" s="557"/>
      <c r="O93" s="186">
        <v>1000</v>
      </c>
    </row>
    <row r="94" spans="1:15" ht="20.399999999999999">
      <c r="A94" s="555">
        <v>24</v>
      </c>
      <c r="B94" s="559" t="s">
        <v>1995</v>
      </c>
      <c r="C94" s="555">
        <v>87</v>
      </c>
      <c r="D94" s="555">
        <v>5</v>
      </c>
      <c r="E94" s="555">
        <v>300</v>
      </c>
      <c r="F94" s="555">
        <v>0</v>
      </c>
      <c r="G94" s="555">
        <v>1350</v>
      </c>
      <c r="H94" s="555">
        <v>1350</v>
      </c>
      <c r="I94" s="555">
        <v>0</v>
      </c>
      <c r="J94" s="555">
        <v>0</v>
      </c>
      <c r="K94" s="555">
        <v>0</v>
      </c>
      <c r="L94" s="555">
        <v>0</v>
      </c>
      <c r="M94" s="555">
        <v>1350</v>
      </c>
      <c r="N94" s="555">
        <v>1350</v>
      </c>
      <c r="O94" s="220" t="s">
        <v>1996</v>
      </c>
    </row>
    <row r="95" spans="1:15">
      <c r="A95" s="556"/>
      <c r="B95" s="560"/>
      <c r="C95" s="556"/>
      <c r="D95" s="556"/>
      <c r="E95" s="556"/>
      <c r="F95" s="556"/>
      <c r="G95" s="556"/>
      <c r="H95" s="556"/>
      <c r="I95" s="556"/>
      <c r="J95" s="556"/>
      <c r="K95" s="556"/>
      <c r="L95" s="556"/>
      <c r="M95" s="556"/>
      <c r="N95" s="556"/>
      <c r="O95" s="221"/>
    </row>
    <row r="96" spans="1:15">
      <c r="A96" s="556"/>
      <c r="B96" s="560"/>
      <c r="C96" s="556"/>
      <c r="D96" s="556"/>
      <c r="E96" s="556"/>
      <c r="F96" s="556"/>
      <c r="G96" s="556"/>
      <c r="H96" s="556"/>
      <c r="I96" s="556"/>
      <c r="J96" s="556"/>
      <c r="K96" s="556"/>
      <c r="L96" s="556"/>
      <c r="M96" s="556"/>
      <c r="N96" s="556"/>
      <c r="O96" s="221">
        <v>450</v>
      </c>
    </row>
    <row r="97" spans="1:15">
      <c r="A97" s="556"/>
      <c r="B97" s="560"/>
      <c r="C97" s="556"/>
      <c r="D97" s="556"/>
      <c r="E97" s="556"/>
      <c r="F97" s="556"/>
      <c r="G97" s="556"/>
      <c r="H97" s="556"/>
      <c r="I97" s="556"/>
      <c r="J97" s="556"/>
      <c r="K97" s="556"/>
      <c r="L97" s="556"/>
      <c r="M97" s="556"/>
      <c r="N97" s="556"/>
      <c r="O97" s="221"/>
    </row>
    <row r="98" spans="1:15" ht="20.399999999999999">
      <c r="A98" s="556"/>
      <c r="B98" s="560"/>
      <c r="C98" s="556"/>
      <c r="D98" s="556"/>
      <c r="E98" s="556"/>
      <c r="F98" s="556"/>
      <c r="G98" s="556"/>
      <c r="H98" s="556"/>
      <c r="I98" s="556"/>
      <c r="J98" s="556"/>
      <c r="K98" s="556"/>
      <c r="L98" s="556"/>
      <c r="M98" s="556"/>
      <c r="N98" s="556"/>
      <c r="O98" s="221" t="s">
        <v>1997</v>
      </c>
    </row>
    <row r="99" spans="1:15">
      <c r="A99" s="556"/>
      <c r="B99" s="560"/>
      <c r="C99" s="556"/>
      <c r="D99" s="556"/>
      <c r="E99" s="556"/>
      <c r="F99" s="556"/>
      <c r="G99" s="556"/>
      <c r="H99" s="556"/>
      <c r="I99" s="556"/>
      <c r="J99" s="556"/>
      <c r="K99" s="556"/>
      <c r="L99" s="556"/>
      <c r="M99" s="556"/>
      <c r="N99" s="556"/>
      <c r="O99" s="221"/>
    </row>
    <row r="100" spans="1:15">
      <c r="A100" s="556"/>
      <c r="B100" s="560"/>
      <c r="C100" s="556"/>
      <c r="D100" s="556"/>
      <c r="E100" s="556"/>
      <c r="F100" s="556"/>
      <c r="G100" s="556"/>
      <c r="H100" s="556"/>
      <c r="I100" s="556"/>
      <c r="J100" s="556"/>
      <c r="K100" s="556"/>
      <c r="L100" s="556"/>
      <c r="M100" s="556"/>
      <c r="N100" s="556"/>
      <c r="O100" s="221">
        <v>600</v>
      </c>
    </row>
    <row r="101" spans="1:15">
      <c r="A101" s="556"/>
      <c r="B101" s="560"/>
      <c r="C101" s="556"/>
      <c r="D101" s="556"/>
      <c r="E101" s="556"/>
      <c r="F101" s="556"/>
      <c r="G101" s="556"/>
      <c r="H101" s="556"/>
      <c r="I101" s="556"/>
      <c r="J101" s="556"/>
      <c r="K101" s="556"/>
      <c r="L101" s="556"/>
      <c r="M101" s="556"/>
      <c r="N101" s="556"/>
      <c r="O101" s="221"/>
    </row>
    <row r="102" spans="1:15" ht="20.399999999999999">
      <c r="A102" s="556"/>
      <c r="B102" s="560"/>
      <c r="C102" s="556"/>
      <c r="D102" s="556"/>
      <c r="E102" s="556"/>
      <c r="F102" s="556"/>
      <c r="G102" s="556"/>
      <c r="H102" s="556"/>
      <c r="I102" s="556"/>
      <c r="J102" s="556"/>
      <c r="K102" s="556"/>
      <c r="L102" s="556"/>
      <c r="M102" s="556"/>
      <c r="N102" s="556"/>
      <c r="O102" s="221" t="s">
        <v>1998</v>
      </c>
    </row>
    <row r="103" spans="1:15">
      <c r="A103" s="556"/>
      <c r="B103" s="560"/>
      <c r="C103" s="556"/>
      <c r="D103" s="556"/>
      <c r="E103" s="556"/>
      <c r="F103" s="556"/>
      <c r="G103" s="556"/>
      <c r="H103" s="556"/>
      <c r="I103" s="556"/>
      <c r="J103" s="556"/>
      <c r="K103" s="556"/>
      <c r="L103" s="556"/>
      <c r="M103" s="556"/>
      <c r="N103" s="556"/>
      <c r="O103" s="221"/>
    </row>
    <row r="104" spans="1:15">
      <c r="A104" s="557"/>
      <c r="B104" s="561"/>
      <c r="C104" s="557"/>
      <c r="D104" s="557"/>
      <c r="E104" s="557"/>
      <c r="F104" s="557"/>
      <c r="G104" s="557"/>
      <c r="H104" s="557"/>
      <c r="I104" s="557"/>
      <c r="J104" s="557"/>
      <c r="K104" s="557"/>
      <c r="L104" s="557"/>
      <c r="M104" s="557"/>
      <c r="N104" s="557"/>
      <c r="O104" s="186">
        <v>1500</v>
      </c>
    </row>
    <row r="105" spans="1:15" ht="20.399999999999999">
      <c r="A105" s="555">
        <v>25</v>
      </c>
      <c r="B105" s="559" t="s">
        <v>1999</v>
      </c>
      <c r="C105" s="555">
        <v>0</v>
      </c>
      <c r="D105" s="555">
        <v>12</v>
      </c>
      <c r="E105" s="555">
        <v>300</v>
      </c>
      <c r="F105" s="555">
        <v>2960</v>
      </c>
      <c r="G105" s="555">
        <v>4200</v>
      </c>
      <c r="H105" s="555">
        <v>7160</v>
      </c>
      <c r="I105" s="555">
        <v>2960</v>
      </c>
      <c r="J105" s="555">
        <v>40</v>
      </c>
      <c r="K105" s="555">
        <v>3000</v>
      </c>
      <c r="L105" s="555">
        <v>0</v>
      </c>
      <c r="M105" s="555">
        <v>4160</v>
      </c>
      <c r="N105" s="555">
        <v>4160</v>
      </c>
      <c r="O105" s="220" t="s">
        <v>2000</v>
      </c>
    </row>
    <row r="106" spans="1:15">
      <c r="A106" s="556"/>
      <c r="B106" s="560"/>
      <c r="C106" s="556"/>
      <c r="D106" s="556"/>
      <c r="E106" s="556"/>
      <c r="F106" s="556"/>
      <c r="G106" s="556"/>
      <c r="H106" s="556"/>
      <c r="I106" s="556"/>
      <c r="J106" s="556"/>
      <c r="K106" s="556"/>
      <c r="L106" s="556"/>
      <c r="M106" s="556"/>
      <c r="N106" s="556"/>
      <c r="O106" s="221"/>
    </row>
    <row r="107" spans="1:15">
      <c r="A107" s="557"/>
      <c r="B107" s="561"/>
      <c r="C107" s="557"/>
      <c r="D107" s="557"/>
      <c r="E107" s="557"/>
      <c r="F107" s="557"/>
      <c r="G107" s="557"/>
      <c r="H107" s="557"/>
      <c r="I107" s="557"/>
      <c r="J107" s="557"/>
      <c r="K107" s="557"/>
      <c r="L107" s="557"/>
      <c r="M107" s="557"/>
      <c r="N107" s="557"/>
      <c r="O107" s="186">
        <v>5450</v>
      </c>
    </row>
    <row r="108" spans="1:15">
      <c r="A108" s="219"/>
      <c r="B108" s="218"/>
      <c r="C108" s="219"/>
      <c r="D108" s="219"/>
      <c r="E108" s="219"/>
      <c r="F108" s="219">
        <v>53720</v>
      </c>
      <c r="G108" s="219">
        <v>41400</v>
      </c>
      <c r="H108" s="219">
        <v>95120</v>
      </c>
      <c r="I108" s="219">
        <v>36080</v>
      </c>
      <c r="J108" s="219">
        <v>3865</v>
      </c>
      <c r="K108" s="219">
        <v>39945</v>
      </c>
      <c r="L108" s="219">
        <v>17640</v>
      </c>
      <c r="M108" s="219">
        <v>37535</v>
      </c>
      <c r="N108" s="219">
        <v>55175</v>
      </c>
      <c r="O108" s="218"/>
    </row>
    <row r="109" spans="1:15" ht="14.4" customHeight="1">
      <c r="A109" s="562" t="s">
        <v>2001</v>
      </c>
      <c r="B109" s="563"/>
      <c r="C109" s="563"/>
      <c r="D109" s="563"/>
      <c r="E109" s="563"/>
      <c r="F109" s="563"/>
      <c r="G109" s="563"/>
      <c r="H109" s="563"/>
      <c r="I109" s="563"/>
      <c r="J109" s="563"/>
      <c r="K109" s="563"/>
      <c r="L109" s="563"/>
      <c r="M109" s="563"/>
      <c r="N109" s="563"/>
      <c r="O109" s="564"/>
    </row>
    <row r="110" spans="1:15" ht="28.8" customHeight="1">
      <c r="A110" s="559" t="s">
        <v>491</v>
      </c>
      <c r="B110" s="559" t="s">
        <v>1939</v>
      </c>
      <c r="C110" s="559" t="s">
        <v>1940</v>
      </c>
      <c r="D110" s="559" t="s">
        <v>1941</v>
      </c>
      <c r="E110" s="559" t="s">
        <v>1942</v>
      </c>
      <c r="F110" s="562" t="s">
        <v>1943</v>
      </c>
      <c r="G110" s="563"/>
      <c r="H110" s="564"/>
      <c r="I110" s="562" t="s">
        <v>1944</v>
      </c>
      <c r="J110" s="563"/>
      <c r="K110" s="564"/>
      <c r="L110" s="562" t="s">
        <v>1945</v>
      </c>
      <c r="M110" s="563"/>
      <c r="N110" s="564"/>
      <c r="O110" s="559" t="s">
        <v>1946</v>
      </c>
    </row>
    <row r="111" spans="1:15">
      <c r="A111" s="561"/>
      <c r="B111" s="561"/>
      <c r="C111" s="561"/>
      <c r="D111" s="561"/>
      <c r="E111" s="561"/>
      <c r="F111" s="218" t="s">
        <v>1947</v>
      </c>
      <c r="G111" s="218" t="s">
        <v>1948</v>
      </c>
      <c r="H111" s="218" t="s">
        <v>1949</v>
      </c>
      <c r="I111" s="218" t="s">
        <v>1947</v>
      </c>
      <c r="J111" s="218" t="s">
        <v>1948</v>
      </c>
      <c r="K111" s="218" t="s">
        <v>1949</v>
      </c>
      <c r="L111" s="218" t="s">
        <v>1947</v>
      </c>
      <c r="M111" s="218" t="s">
        <v>1948</v>
      </c>
      <c r="N111" s="218" t="s">
        <v>1949</v>
      </c>
      <c r="O111" s="561"/>
    </row>
    <row r="112" spans="1:15">
      <c r="A112" s="218">
        <v>1</v>
      </c>
      <c r="B112" s="218">
        <v>2</v>
      </c>
      <c r="C112" s="218">
        <v>3</v>
      </c>
      <c r="D112" s="218">
        <v>4</v>
      </c>
      <c r="E112" s="218">
        <v>5</v>
      </c>
      <c r="F112" s="218">
        <v>6</v>
      </c>
      <c r="G112" s="218">
        <v>7</v>
      </c>
      <c r="H112" s="218">
        <v>8</v>
      </c>
      <c r="I112" s="218">
        <v>9</v>
      </c>
      <c r="J112" s="218">
        <v>10</v>
      </c>
      <c r="K112" s="218">
        <v>11</v>
      </c>
      <c r="L112" s="218">
        <v>12</v>
      </c>
      <c r="M112" s="218">
        <v>13</v>
      </c>
      <c r="N112" s="218">
        <v>14</v>
      </c>
      <c r="O112" s="218">
        <v>15</v>
      </c>
    </row>
    <row r="113" spans="1:15" ht="20.399999999999999">
      <c r="A113" s="555">
        <v>25</v>
      </c>
      <c r="B113" s="559" t="s">
        <v>2002</v>
      </c>
      <c r="C113" s="555">
        <v>16</v>
      </c>
      <c r="D113" s="555">
        <v>0</v>
      </c>
      <c r="E113" s="555">
        <v>20</v>
      </c>
      <c r="F113" s="555">
        <v>3460</v>
      </c>
      <c r="G113" s="555">
        <v>240</v>
      </c>
      <c r="H113" s="555">
        <v>3700</v>
      </c>
      <c r="I113" s="555">
        <v>1000</v>
      </c>
      <c r="J113" s="555">
        <v>0</v>
      </c>
      <c r="K113" s="555">
        <v>1000</v>
      </c>
      <c r="L113" s="555">
        <v>2460</v>
      </c>
      <c r="M113" s="555">
        <v>240</v>
      </c>
      <c r="N113" s="555">
        <v>2700</v>
      </c>
      <c r="O113" s="220" t="s">
        <v>2003</v>
      </c>
    </row>
    <row r="114" spans="1:15">
      <c r="A114" s="556"/>
      <c r="B114" s="560"/>
      <c r="C114" s="556"/>
      <c r="D114" s="556"/>
      <c r="E114" s="556"/>
      <c r="F114" s="556"/>
      <c r="G114" s="556"/>
      <c r="H114" s="556"/>
      <c r="I114" s="556"/>
      <c r="J114" s="556"/>
      <c r="K114" s="556"/>
      <c r="L114" s="556"/>
      <c r="M114" s="556"/>
      <c r="N114" s="556"/>
      <c r="O114" s="221"/>
    </row>
    <row r="115" spans="1:15">
      <c r="A115" s="556"/>
      <c r="B115" s="560"/>
      <c r="C115" s="556"/>
      <c r="D115" s="556"/>
      <c r="E115" s="556"/>
      <c r="F115" s="556"/>
      <c r="G115" s="556"/>
      <c r="H115" s="556"/>
      <c r="I115" s="556"/>
      <c r="J115" s="556"/>
      <c r="K115" s="556"/>
      <c r="L115" s="556"/>
      <c r="M115" s="556"/>
      <c r="N115" s="556"/>
      <c r="O115" s="221">
        <v>1000</v>
      </c>
    </row>
    <row r="116" spans="1:15">
      <c r="A116" s="556"/>
      <c r="B116" s="560"/>
      <c r="C116" s="556"/>
      <c r="D116" s="556"/>
      <c r="E116" s="556"/>
      <c r="F116" s="556"/>
      <c r="G116" s="556"/>
      <c r="H116" s="556"/>
      <c r="I116" s="556"/>
      <c r="J116" s="556"/>
      <c r="K116" s="556"/>
      <c r="L116" s="556"/>
      <c r="M116" s="556"/>
      <c r="N116" s="556"/>
      <c r="O116" s="221"/>
    </row>
    <row r="117" spans="1:15" ht="20.399999999999999">
      <c r="A117" s="556"/>
      <c r="B117" s="560"/>
      <c r="C117" s="556"/>
      <c r="D117" s="556"/>
      <c r="E117" s="556"/>
      <c r="F117" s="556"/>
      <c r="G117" s="556"/>
      <c r="H117" s="556"/>
      <c r="I117" s="556"/>
      <c r="J117" s="556"/>
      <c r="K117" s="556"/>
      <c r="L117" s="556"/>
      <c r="M117" s="556"/>
      <c r="N117" s="556"/>
      <c r="O117" s="221" t="s">
        <v>2004</v>
      </c>
    </row>
    <row r="118" spans="1:15">
      <c r="A118" s="556"/>
      <c r="B118" s="560"/>
      <c r="C118" s="556"/>
      <c r="D118" s="556"/>
      <c r="E118" s="556"/>
      <c r="F118" s="556"/>
      <c r="G118" s="556"/>
      <c r="H118" s="556"/>
      <c r="I118" s="556"/>
      <c r="J118" s="556"/>
      <c r="K118" s="556"/>
      <c r="L118" s="556"/>
      <c r="M118" s="556"/>
      <c r="N118" s="556"/>
      <c r="O118" s="221"/>
    </row>
    <row r="119" spans="1:15">
      <c r="A119" s="557"/>
      <c r="B119" s="561"/>
      <c r="C119" s="557"/>
      <c r="D119" s="557"/>
      <c r="E119" s="557"/>
      <c r="F119" s="557"/>
      <c r="G119" s="557"/>
      <c r="H119" s="557"/>
      <c r="I119" s="557"/>
      <c r="J119" s="557"/>
      <c r="K119" s="557"/>
      <c r="L119" s="557"/>
      <c r="M119" s="557"/>
      <c r="N119" s="557"/>
      <c r="O119" s="186">
        <v>1320</v>
      </c>
    </row>
    <row r="120" spans="1:15" ht="20.399999999999999">
      <c r="A120" s="219">
        <v>26</v>
      </c>
      <c r="B120" s="218" t="s">
        <v>2005</v>
      </c>
      <c r="C120" s="219">
        <v>44</v>
      </c>
      <c r="D120" s="219">
        <v>0</v>
      </c>
      <c r="E120" s="219">
        <v>15</v>
      </c>
      <c r="F120" s="219">
        <v>1325</v>
      </c>
      <c r="G120" s="219">
        <v>180</v>
      </c>
      <c r="H120" s="219">
        <v>1505</v>
      </c>
      <c r="I120" s="219">
        <v>0</v>
      </c>
      <c r="J120" s="219">
        <v>0</v>
      </c>
      <c r="K120" s="219">
        <v>0</v>
      </c>
      <c r="L120" s="219">
        <v>1325</v>
      </c>
      <c r="M120" s="219">
        <v>180</v>
      </c>
      <c r="N120" s="219">
        <v>1505</v>
      </c>
      <c r="O120" s="218"/>
    </row>
    <row r="121" spans="1:15" ht="20.399999999999999">
      <c r="A121" s="555">
        <v>27</v>
      </c>
      <c r="B121" s="559" t="s">
        <v>2006</v>
      </c>
      <c r="C121" s="555">
        <v>50</v>
      </c>
      <c r="D121" s="555">
        <v>0</v>
      </c>
      <c r="E121" s="555">
        <v>100</v>
      </c>
      <c r="F121" s="555">
        <v>2760</v>
      </c>
      <c r="G121" s="555">
        <v>1200</v>
      </c>
      <c r="H121" s="555">
        <v>3960</v>
      </c>
      <c r="I121" s="555">
        <v>2760</v>
      </c>
      <c r="J121" s="555">
        <v>540</v>
      </c>
      <c r="K121" s="555">
        <v>3300</v>
      </c>
      <c r="L121" s="555">
        <v>0</v>
      </c>
      <c r="M121" s="555">
        <v>660</v>
      </c>
      <c r="N121" s="555">
        <v>660</v>
      </c>
      <c r="O121" s="220" t="s">
        <v>2007</v>
      </c>
    </row>
    <row r="122" spans="1:15">
      <c r="A122" s="556"/>
      <c r="B122" s="560"/>
      <c r="C122" s="556"/>
      <c r="D122" s="556"/>
      <c r="E122" s="556"/>
      <c r="F122" s="556"/>
      <c r="G122" s="556"/>
      <c r="H122" s="556"/>
      <c r="I122" s="556"/>
      <c r="J122" s="556"/>
      <c r="K122" s="556"/>
      <c r="L122" s="556"/>
      <c r="M122" s="556"/>
      <c r="N122" s="556"/>
      <c r="O122" s="221"/>
    </row>
    <row r="123" spans="1:15">
      <c r="A123" s="557"/>
      <c r="B123" s="561"/>
      <c r="C123" s="557"/>
      <c r="D123" s="557"/>
      <c r="E123" s="557"/>
      <c r="F123" s="557"/>
      <c r="G123" s="557"/>
      <c r="H123" s="557"/>
      <c r="I123" s="557"/>
      <c r="J123" s="557"/>
      <c r="K123" s="557"/>
      <c r="L123" s="557"/>
      <c r="M123" s="557"/>
      <c r="N123" s="557"/>
      <c r="O123" s="186">
        <v>700</v>
      </c>
    </row>
    <row r="124" spans="1:15" ht="20.399999999999999">
      <c r="A124" s="555">
        <v>28</v>
      </c>
      <c r="B124" s="559" t="s">
        <v>2008</v>
      </c>
      <c r="C124" s="555">
        <v>91</v>
      </c>
      <c r="D124" s="555">
        <v>0</v>
      </c>
      <c r="E124" s="555">
        <v>10</v>
      </c>
      <c r="F124" s="555">
        <v>960</v>
      </c>
      <c r="G124" s="555">
        <v>120</v>
      </c>
      <c r="H124" s="555">
        <v>1080</v>
      </c>
      <c r="I124" s="555">
        <v>0</v>
      </c>
      <c r="J124" s="555">
        <v>0</v>
      </c>
      <c r="K124" s="555">
        <v>0</v>
      </c>
      <c r="L124" s="555">
        <v>960</v>
      </c>
      <c r="M124" s="555">
        <v>120</v>
      </c>
      <c r="N124" s="555">
        <v>1080</v>
      </c>
      <c r="O124" s="220" t="s">
        <v>2007</v>
      </c>
    </row>
    <row r="125" spans="1:15">
      <c r="A125" s="556"/>
      <c r="B125" s="560"/>
      <c r="C125" s="556"/>
      <c r="D125" s="556"/>
      <c r="E125" s="556"/>
      <c r="F125" s="556"/>
      <c r="G125" s="556"/>
      <c r="H125" s="556"/>
      <c r="I125" s="556"/>
      <c r="J125" s="556"/>
      <c r="K125" s="556"/>
      <c r="L125" s="556"/>
      <c r="M125" s="556"/>
      <c r="N125" s="556"/>
      <c r="O125" s="221"/>
    </row>
    <row r="126" spans="1:15">
      <c r="A126" s="557"/>
      <c r="B126" s="561"/>
      <c r="C126" s="557"/>
      <c r="D126" s="557"/>
      <c r="E126" s="557"/>
      <c r="F126" s="557"/>
      <c r="G126" s="557"/>
      <c r="H126" s="557"/>
      <c r="I126" s="557"/>
      <c r="J126" s="557"/>
      <c r="K126" s="557"/>
      <c r="L126" s="557"/>
      <c r="M126" s="557"/>
      <c r="N126" s="557"/>
      <c r="O126" s="186">
        <v>700</v>
      </c>
    </row>
    <row r="127" spans="1:15" ht="20.399999999999999">
      <c r="A127" s="219">
        <v>29</v>
      </c>
      <c r="B127" s="218" t="s">
        <v>2009</v>
      </c>
      <c r="C127" s="219">
        <v>108</v>
      </c>
      <c r="D127" s="219">
        <v>0</v>
      </c>
      <c r="E127" s="219">
        <v>100</v>
      </c>
      <c r="F127" s="219">
        <v>1900</v>
      </c>
      <c r="G127" s="219">
        <v>1200</v>
      </c>
      <c r="H127" s="219">
        <v>3100</v>
      </c>
      <c r="I127" s="219">
        <v>1900</v>
      </c>
      <c r="J127" s="219">
        <v>900</v>
      </c>
      <c r="K127" s="219">
        <v>2800</v>
      </c>
      <c r="L127" s="219">
        <v>0</v>
      </c>
      <c r="M127" s="219">
        <v>300</v>
      </c>
      <c r="N127" s="219">
        <v>300</v>
      </c>
      <c r="O127" s="218"/>
    </row>
    <row r="128" spans="1:15" ht="20.399999999999999">
      <c r="A128" s="219">
        <v>30</v>
      </c>
      <c r="B128" s="218" t="s">
        <v>2010</v>
      </c>
      <c r="C128" s="219">
        <v>112</v>
      </c>
      <c r="D128" s="219">
        <v>0</v>
      </c>
      <c r="E128" s="219">
        <v>15</v>
      </c>
      <c r="F128" s="219">
        <v>2380</v>
      </c>
      <c r="G128" s="219">
        <v>180</v>
      </c>
      <c r="H128" s="219">
        <v>2560</v>
      </c>
      <c r="I128" s="219">
        <v>0</v>
      </c>
      <c r="J128" s="219">
        <v>0</v>
      </c>
      <c r="K128" s="219">
        <v>0</v>
      </c>
      <c r="L128" s="219">
        <v>2380</v>
      </c>
      <c r="M128" s="219">
        <v>180</v>
      </c>
      <c r="N128" s="219">
        <v>2560</v>
      </c>
      <c r="O128" s="218"/>
    </row>
    <row r="129" spans="1:15">
      <c r="A129" s="219">
        <v>31</v>
      </c>
      <c r="B129" s="218" t="s">
        <v>2011</v>
      </c>
      <c r="C129" s="219">
        <v>0</v>
      </c>
      <c r="D129" s="219">
        <v>0</v>
      </c>
      <c r="E129" s="219">
        <v>100</v>
      </c>
      <c r="F129" s="219">
        <v>2480</v>
      </c>
      <c r="G129" s="219">
        <v>1200</v>
      </c>
      <c r="H129" s="219">
        <v>3680</v>
      </c>
      <c r="I129" s="219">
        <v>600</v>
      </c>
      <c r="J129" s="219">
        <v>0</v>
      </c>
      <c r="K129" s="219">
        <v>600</v>
      </c>
      <c r="L129" s="219">
        <v>1880</v>
      </c>
      <c r="M129" s="219">
        <v>1200</v>
      </c>
      <c r="N129" s="219">
        <v>3080</v>
      </c>
      <c r="O129" s="218"/>
    </row>
    <row r="130" spans="1:15">
      <c r="A130" s="218"/>
      <c r="B130" s="218"/>
      <c r="C130" s="218"/>
      <c r="D130" s="218"/>
      <c r="E130" s="218" t="s">
        <v>204</v>
      </c>
      <c r="F130" s="219">
        <v>15265</v>
      </c>
      <c r="G130" s="219">
        <v>4320</v>
      </c>
      <c r="H130" s="219">
        <v>19585</v>
      </c>
      <c r="I130" s="219">
        <v>6260</v>
      </c>
      <c r="J130" s="219">
        <v>1440</v>
      </c>
      <c r="K130" s="219">
        <v>7700</v>
      </c>
      <c r="L130" s="219">
        <v>9005</v>
      </c>
      <c r="M130" s="219">
        <v>2880</v>
      </c>
      <c r="N130" s="219">
        <v>11885</v>
      </c>
      <c r="O130" s="218"/>
    </row>
  </sheetData>
  <mergeCells count="208">
    <mergeCell ref="C10:C11"/>
    <mergeCell ref="D10:D11"/>
    <mergeCell ref="E10:E11"/>
    <mergeCell ref="C13:C14"/>
    <mergeCell ref="D13:D14"/>
    <mergeCell ref="E13:E14"/>
    <mergeCell ref="A3:O3"/>
    <mergeCell ref="B4:B5"/>
    <mergeCell ref="C4:C5"/>
    <mergeCell ref="D4:D5"/>
    <mergeCell ref="E4:E5"/>
    <mergeCell ref="F4:H4"/>
    <mergeCell ref="I4:K4"/>
    <mergeCell ref="L4:N4"/>
    <mergeCell ref="O4:O5"/>
    <mergeCell ref="D15:D16"/>
    <mergeCell ref="E15:E16"/>
    <mergeCell ref="D17:D18"/>
    <mergeCell ref="E17:E18"/>
    <mergeCell ref="A24:N24"/>
    <mergeCell ref="B25:B26"/>
    <mergeCell ref="C25:C26"/>
    <mergeCell ref="D25:D26"/>
    <mergeCell ref="E25:E26"/>
    <mergeCell ref="F25:H25"/>
    <mergeCell ref="I25:K25"/>
    <mergeCell ref="L25:N25"/>
    <mergeCell ref="O25:O26"/>
    <mergeCell ref="A28:A34"/>
    <mergeCell ref="B28:B34"/>
    <mergeCell ref="C28:C34"/>
    <mergeCell ref="D28:D34"/>
    <mergeCell ref="E28:E34"/>
    <mergeCell ref="F28:F34"/>
    <mergeCell ref="G28:G34"/>
    <mergeCell ref="N28:N34"/>
    <mergeCell ref="H28:H34"/>
    <mergeCell ref="I28:I34"/>
    <mergeCell ref="J28:J34"/>
    <mergeCell ref="K28:K34"/>
    <mergeCell ref="L28:L34"/>
    <mergeCell ref="M28:M34"/>
    <mergeCell ref="M35:M47"/>
    <mergeCell ref="N35:N47"/>
    <mergeCell ref="A49:A51"/>
    <mergeCell ref="B49:B51"/>
    <mergeCell ref="C49:C51"/>
    <mergeCell ref="D49:D51"/>
    <mergeCell ref="E49:E51"/>
    <mergeCell ref="L49:L51"/>
    <mergeCell ref="M49:M51"/>
    <mergeCell ref="N49:N51"/>
    <mergeCell ref="H49:H51"/>
    <mergeCell ref="I49:I51"/>
    <mergeCell ref="J49:J51"/>
    <mergeCell ref="K49:K51"/>
    <mergeCell ref="A35:A47"/>
    <mergeCell ref="B35:B47"/>
    <mergeCell ref="C35:C47"/>
    <mergeCell ref="D35:D47"/>
    <mergeCell ref="E35:E47"/>
    <mergeCell ref="F35:F47"/>
    <mergeCell ref="G35:G47"/>
    <mergeCell ref="H35:H47"/>
    <mergeCell ref="I35:I47"/>
    <mergeCell ref="D54:D64"/>
    <mergeCell ref="E54:E64"/>
    <mergeCell ref="F54:F64"/>
    <mergeCell ref="G54:G64"/>
    <mergeCell ref="F49:F51"/>
    <mergeCell ref="G49:G51"/>
    <mergeCell ref="J35:J47"/>
    <mergeCell ref="K35:K47"/>
    <mergeCell ref="L35:L47"/>
    <mergeCell ref="N54:N64"/>
    <mergeCell ref="A65:A83"/>
    <mergeCell ref="B65:B83"/>
    <mergeCell ref="C65:C83"/>
    <mergeCell ref="D65:D83"/>
    <mergeCell ref="E65:E83"/>
    <mergeCell ref="F65:F83"/>
    <mergeCell ref="G65:G83"/>
    <mergeCell ref="H65:H83"/>
    <mergeCell ref="I65:I83"/>
    <mergeCell ref="H54:H64"/>
    <mergeCell ref="I54:I64"/>
    <mergeCell ref="J54:J64"/>
    <mergeCell ref="K54:K64"/>
    <mergeCell ref="L54:L64"/>
    <mergeCell ref="M54:M64"/>
    <mergeCell ref="J65:J83"/>
    <mergeCell ref="K65:K83"/>
    <mergeCell ref="L65:L83"/>
    <mergeCell ref="M65:M83"/>
    <mergeCell ref="N65:N83"/>
    <mergeCell ref="A54:A64"/>
    <mergeCell ref="B54:B64"/>
    <mergeCell ref="C54:C64"/>
    <mergeCell ref="A84:A86"/>
    <mergeCell ref="B84:B86"/>
    <mergeCell ref="C84:C86"/>
    <mergeCell ref="D84:D86"/>
    <mergeCell ref="E84:E86"/>
    <mergeCell ref="L84:L86"/>
    <mergeCell ref="M84:M86"/>
    <mergeCell ref="N84:N86"/>
    <mergeCell ref="A87:A93"/>
    <mergeCell ref="B87:B93"/>
    <mergeCell ref="C87:C93"/>
    <mergeCell ref="D87:D93"/>
    <mergeCell ref="E87:E93"/>
    <mergeCell ref="F87:F93"/>
    <mergeCell ref="G87:G93"/>
    <mergeCell ref="F84:F86"/>
    <mergeCell ref="G84:G86"/>
    <mergeCell ref="H84:H86"/>
    <mergeCell ref="I84:I86"/>
    <mergeCell ref="J84:J86"/>
    <mergeCell ref="K84:K86"/>
    <mergeCell ref="N87:N93"/>
    <mergeCell ref="H87:H93"/>
    <mergeCell ref="I87:I93"/>
    <mergeCell ref="M105:M107"/>
    <mergeCell ref="N105:N107"/>
    <mergeCell ref="A109:O109"/>
    <mergeCell ref="I105:I107"/>
    <mergeCell ref="J105:J107"/>
    <mergeCell ref="K105:K107"/>
    <mergeCell ref="J87:J93"/>
    <mergeCell ref="K87:K93"/>
    <mergeCell ref="L87:L93"/>
    <mergeCell ref="M87:M93"/>
    <mergeCell ref="J94:J104"/>
    <mergeCell ref="K94:K104"/>
    <mergeCell ref="L94:L104"/>
    <mergeCell ref="M94:M104"/>
    <mergeCell ref="N94:N104"/>
    <mergeCell ref="A94:A104"/>
    <mergeCell ref="B94:B104"/>
    <mergeCell ref="C94:C104"/>
    <mergeCell ref="D94:D104"/>
    <mergeCell ref="E94:E104"/>
    <mergeCell ref="F94:F104"/>
    <mergeCell ref="G94:G104"/>
    <mergeCell ref="H94:H104"/>
    <mergeCell ref="I94:I104"/>
    <mergeCell ref="F105:F107"/>
    <mergeCell ref="G105:G107"/>
    <mergeCell ref="H105:H107"/>
    <mergeCell ref="A105:A107"/>
    <mergeCell ref="B105:B107"/>
    <mergeCell ref="C105:C107"/>
    <mergeCell ref="D105:D107"/>
    <mergeCell ref="E105:E107"/>
    <mergeCell ref="L105:L107"/>
    <mergeCell ref="J113:J119"/>
    <mergeCell ref="K113:K119"/>
    <mergeCell ref="L113:L119"/>
    <mergeCell ref="M113:M119"/>
    <mergeCell ref="I110:K110"/>
    <mergeCell ref="L110:N110"/>
    <mergeCell ref="O110:O111"/>
    <mergeCell ref="A113:A119"/>
    <mergeCell ref="B113:B119"/>
    <mergeCell ref="C113:C119"/>
    <mergeCell ref="D113:D119"/>
    <mergeCell ref="E113:E119"/>
    <mergeCell ref="F113:F119"/>
    <mergeCell ref="G113:G119"/>
    <mergeCell ref="A110:A111"/>
    <mergeCell ref="B110:B111"/>
    <mergeCell ref="C110:C111"/>
    <mergeCell ref="D110:D111"/>
    <mergeCell ref="E110:E111"/>
    <mergeCell ref="F110:H110"/>
    <mergeCell ref="C121:C123"/>
    <mergeCell ref="D121:D123"/>
    <mergeCell ref="E121:E123"/>
    <mergeCell ref="F121:F123"/>
    <mergeCell ref="G121:G123"/>
    <mergeCell ref="H121:H123"/>
    <mergeCell ref="I121:I123"/>
    <mergeCell ref="H113:H119"/>
    <mergeCell ref="I113:I119"/>
    <mergeCell ref="L124:L126"/>
    <mergeCell ref="M124:M126"/>
    <mergeCell ref="N124:N126"/>
    <mergeCell ref="A1:O1"/>
    <mergeCell ref="A2:O2"/>
    <mergeCell ref="F124:F126"/>
    <mergeCell ref="G124:G126"/>
    <mergeCell ref="H124:H126"/>
    <mergeCell ref="I124:I126"/>
    <mergeCell ref="J124:J126"/>
    <mergeCell ref="K124:K126"/>
    <mergeCell ref="J121:J123"/>
    <mergeCell ref="K121:K123"/>
    <mergeCell ref="L121:L123"/>
    <mergeCell ref="M121:M123"/>
    <mergeCell ref="N121:N123"/>
    <mergeCell ref="A124:A126"/>
    <mergeCell ref="B124:B126"/>
    <mergeCell ref="C124:C126"/>
    <mergeCell ref="D124:D126"/>
    <mergeCell ref="E124:E126"/>
    <mergeCell ref="N113:N119"/>
    <mergeCell ref="A121:A123"/>
    <mergeCell ref="B121:B1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87"/>
  <sheetViews>
    <sheetView workbookViewId="0">
      <selection activeCell="K1" sqref="K1"/>
    </sheetView>
  </sheetViews>
  <sheetFormatPr defaultRowHeight="14.4"/>
  <cols>
    <col min="2" max="2" width="8.88671875" style="223"/>
    <col min="5" max="5" width="8.88671875" style="201"/>
  </cols>
  <sheetData>
    <row r="1" spans="1:10">
      <c r="A1" s="571" t="s">
        <v>2124</v>
      </c>
      <c r="B1" s="571"/>
      <c r="C1" s="571"/>
      <c r="D1" s="571"/>
      <c r="E1" s="571"/>
      <c r="F1" s="571"/>
      <c r="G1" s="571"/>
      <c r="H1" s="571"/>
      <c r="I1" s="571"/>
      <c r="J1" s="571"/>
    </row>
    <row r="2" spans="1:10">
      <c r="A2" s="568" t="s">
        <v>2126</v>
      </c>
      <c r="B2" s="569"/>
      <c r="C2" s="569"/>
      <c r="D2" s="569"/>
      <c r="E2" s="569"/>
      <c r="F2" s="569"/>
      <c r="G2" s="569"/>
      <c r="H2" s="569"/>
      <c r="I2" s="569"/>
      <c r="J2" s="570"/>
    </row>
    <row r="3" spans="1:10" ht="26.4" customHeight="1">
      <c r="A3" s="224" t="s">
        <v>2014</v>
      </c>
      <c r="B3" s="225" t="s">
        <v>2125</v>
      </c>
      <c r="C3" s="224" t="s">
        <v>2015</v>
      </c>
      <c r="D3" s="224" t="s">
        <v>2016</v>
      </c>
      <c r="E3" s="226" t="s">
        <v>2017</v>
      </c>
      <c r="F3" s="226" t="s">
        <v>2018</v>
      </c>
      <c r="G3" s="226" t="s">
        <v>2019</v>
      </c>
      <c r="H3" s="226" t="s">
        <v>2020</v>
      </c>
      <c r="I3" s="227" t="s">
        <v>5</v>
      </c>
      <c r="J3" s="228"/>
    </row>
    <row r="4" spans="1:10" ht="25.2">
      <c r="A4" s="229">
        <v>1</v>
      </c>
      <c r="B4" s="230" t="s">
        <v>2021</v>
      </c>
      <c r="C4" s="229">
        <v>52</v>
      </c>
      <c r="D4" s="229">
        <v>250</v>
      </c>
      <c r="E4" s="231" t="s">
        <v>2022</v>
      </c>
      <c r="F4" s="229">
        <v>3000</v>
      </c>
      <c r="G4" s="229">
        <v>1500</v>
      </c>
      <c r="H4" s="229">
        <v>1500</v>
      </c>
      <c r="I4" s="232"/>
      <c r="J4" s="228"/>
    </row>
    <row r="5" spans="1:10" ht="16.8">
      <c r="A5" s="229">
        <v>2</v>
      </c>
      <c r="B5" s="230" t="s">
        <v>2023</v>
      </c>
      <c r="C5" s="229">
        <v>2</v>
      </c>
      <c r="D5" s="229">
        <v>350</v>
      </c>
      <c r="E5" s="231" t="s">
        <v>2024</v>
      </c>
      <c r="F5" s="229">
        <v>700</v>
      </c>
      <c r="G5" s="229">
        <v>250</v>
      </c>
      <c r="H5" s="229">
        <v>450</v>
      </c>
      <c r="I5" s="232"/>
      <c r="J5" s="228"/>
    </row>
    <row r="6" spans="1:10" ht="16.8">
      <c r="A6" s="229">
        <v>3</v>
      </c>
      <c r="B6" s="230" t="s">
        <v>2025</v>
      </c>
      <c r="C6" s="229">
        <v>10</v>
      </c>
      <c r="D6" s="229">
        <v>350</v>
      </c>
      <c r="E6" s="231" t="s">
        <v>2026</v>
      </c>
      <c r="F6" s="229">
        <v>2450</v>
      </c>
      <c r="G6" s="229">
        <v>875</v>
      </c>
      <c r="H6" s="229">
        <v>1575</v>
      </c>
      <c r="I6" s="232"/>
      <c r="J6" s="228"/>
    </row>
    <row r="7" spans="1:10" ht="16.8">
      <c r="A7" s="229">
        <v>4</v>
      </c>
      <c r="B7" s="230" t="s">
        <v>2027</v>
      </c>
      <c r="C7" s="229">
        <v>10</v>
      </c>
      <c r="D7" s="229">
        <v>350</v>
      </c>
      <c r="E7" s="231" t="s">
        <v>2026</v>
      </c>
      <c r="F7" s="229">
        <v>2450</v>
      </c>
      <c r="G7" s="229">
        <v>875</v>
      </c>
      <c r="H7" s="229">
        <v>1575</v>
      </c>
      <c r="I7" s="232"/>
      <c r="J7" s="228"/>
    </row>
    <row r="8" spans="1:10" ht="16.8">
      <c r="A8" s="229">
        <v>5</v>
      </c>
      <c r="B8" s="230" t="s">
        <v>2028</v>
      </c>
      <c r="C8" s="229">
        <v>48</v>
      </c>
      <c r="D8" s="229">
        <v>250</v>
      </c>
      <c r="E8" s="231" t="s">
        <v>2029</v>
      </c>
      <c r="F8" s="229">
        <v>1000</v>
      </c>
      <c r="G8" s="229">
        <v>500</v>
      </c>
      <c r="H8" s="229">
        <v>500</v>
      </c>
      <c r="I8" s="232"/>
      <c r="J8" s="228"/>
    </row>
    <row r="9" spans="1:10" ht="33.6">
      <c r="A9" s="229">
        <v>6</v>
      </c>
      <c r="B9" s="230" t="s">
        <v>2030</v>
      </c>
      <c r="C9" s="229">
        <v>62</v>
      </c>
      <c r="D9" s="229">
        <v>350</v>
      </c>
      <c r="E9" s="231" t="s">
        <v>2026</v>
      </c>
      <c r="F9" s="229">
        <v>2450</v>
      </c>
      <c r="G9" s="229">
        <v>875</v>
      </c>
      <c r="H9" s="229">
        <v>1575</v>
      </c>
      <c r="I9" s="232"/>
      <c r="J9" s="228"/>
    </row>
    <row r="10" spans="1:10" ht="25.2">
      <c r="A10" s="229">
        <v>7</v>
      </c>
      <c r="B10" s="230" t="s">
        <v>2031</v>
      </c>
      <c r="C10" s="229">
        <v>3</v>
      </c>
      <c r="D10" s="229">
        <v>350</v>
      </c>
      <c r="E10" s="231" t="s">
        <v>2032</v>
      </c>
      <c r="F10" s="229">
        <v>2100</v>
      </c>
      <c r="G10" s="229">
        <v>750</v>
      </c>
      <c r="H10" s="229">
        <v>1350</v>
      </c>
      <c r="I10" s="232"/>
      <c r="J10" s="228"/>
    </row>
    <row r="11" spans="1:10" ht="18.600000000000001">
      <c r="A11" s="229">
        <v>8</v>
      </c>
      <c r="B11" s="230" t="s">
        <v>2033</v>
      </c>
      <c r="C11" s="229">
        <v>6</v>
      </c>
      <c r="D11" s="229">
        <v>350</v>
      </c>
      <c r="E11" s="231" t="s">
        <v>2034</v>
      </c>
      <c r="F11" s="229">
        <v>3500</v>
      </c>
      <c r="G11" s="229">
        <v>1250</v>
      </c>
      <c r="H11" s="229">
        <v>2250</v>
      </c>
      <c r="I11" s="232"/>
      <c r="J11" s="228"/>
    </row>
    <row r="12" spans="1:10" ht="16.8">
      <c r="A12" s="229">
        <v>9</v>
      </c>
      <c r="B12" s="230" t="s">
        <v>2035</v>
      </c>
      <c r="C12" s="229">
        <v>6</v>
      </c>
      <c r="D12" s="229">
        <v>350</v>
      </c>
      <c r="E12" s="231" t="s">
        <v>2036</v>
      </c>
      <c r="F12" s="229">
        <v>1750</v>
      </c>
      <c r="G12" s="229">
        <v>625</v>
      </c>
      <c r="H12" s="229">
        <v>1125</v>
      </c>
      <c r="I12" s="232"/>
      <c r="J12" s="228"/>
    </row>
    <row r="13" spans="1:10" ht="16.8">
      <c r="A13" s="229">
        <v>10</v>
      </c>
      <c r="B13" s="230" t="s">
        <v>2037</v>
      </c>
      <c r="C13" s="229">
        <v>11</v>
      </c>
      <c r="D13" s="229">
        <v>350</v>
      </c>
      <c r="E13" s="231" t="s">
        <v>2032</v>
      </c>
      <c r="F13" s="229">
        <v>2100</v>
      </c>
      <c r="G13" s="229">
        <v>750</v>
      </c>
      <c r="H13" s="229">
        <v>1350</v>
      </c>
      <c r="I13" s="232"/>
      <c r="J13" s="228"/>
    </row>
    <row r="14" spans="1:10" ht="18.600000000000001">
      <c r="A14" s="229">
        <v>11</v>
      </c>
      <c r="B14" s="230" t="s">
        <v>2038</v>
      </c>
      <c r="C14" s="229">
        <v>12</v>
      </c>
      <c r="D14" s="229">
        <v>350</v>
      </c>
      <c r="E14" s="231" t="s">
        <v>2039</v>
      </c>
      <c r="F14" s="229">
        <v>3150</v>
      </c>
      <c r="G14" s="229">
        <v>1125</v>
      </c>
      <c r="H14" s="229">
        <v>2025</v>
      </c>
      <c r="I14" s="232"/>
      <c r="J14" s="228"/>
    </row>
    <row r="15" spans="1:10" ht="25.2">
      <c r="A15" s="229">
        <v>12</v>
      </c>
      <c r="B15" s="230" t="s">
        <v>2040</v>
      </c>
      <c r="C15" s="229">
        <v>21</v>
      </c>
      <c r="D15" s="229">
        <v>250</v>
      </c>
      <c r="E15" s="231" t="s">
        <v>2041</v>
      </c>
      <c r="F15" s="229">
        <v>2500</v>
      </c>
      <c r="G15" s="229">
        <v>1250</v>
      </c>
      <c r="H15" s="229">
        <v>1250</v>
      </c>
      <c r="I15" s="232"/>
      <c r="J15" s="228"/>
    </row>
    <row r="16" spans="1:10" ht="16.8">
      <c r="A16" s="229">
        <v>13</v>
      </c>
      <c r="B16" s="230" t="s">
        <v>2042</v>
      </c>
      <c r="C16" s="229">
        <v>16</v>
      </c>
      <c r="D16" s="229">
        <v>200</v>
      </c>
      <c r="E16" s="231" t="s">
        <v>2043</v>
      </c>
      <c r="F16" s="229">
        <v>1200</v>
      </c>
      <c r="G16" s="229">
        <v>750</v>
      </c>
      <c r="H16" s="229">
        <v>450</v>
      </c>
      <c r="I16" s="232"/>
      <c r="J16" s="228"/>
    </row>
    <row r="17" spans="1:10" ht="16.8">
      <c r="A17" s="229">
        <v>14</v>
      </c>
      <c r="B17" s="230" t="s">
        <v>2044</v>
      </c>
      <c r="C17" s="229">
        <v>12</v>
      </c>
      <c r="D17" s="229">
        <v>350</v>
      </c>
      <c r="E17" s="231" t="s">
        <v>2045</v>
      </c>
      <c r="F17" s="229">
        <v>2450</v>
      </c>
      <c r="G17" s="229">
        <v>875</v>
      </c>
      <c r="H17" s="229">
        <v>1575</v>
      </c>
      <c r="I17" s="232"/>
      <c r="J17" s="228"/>
    </row>
    <row r="18" spans="1:10" ht="16.8">
      <c r="A18" s="229">
        <v>15</v>
      </c>
      <c r="B18" s="230" t="s">
        <v>2046</v>
      </c>
      <c r="C18" s="229">
        <v>16</v>
      </c>
      <c r="D18" s="229">
        <v>200</v>
      </c>
      <c r="E18" s="231" t="s">
        <v>2047</v>
      </c>
      <c r="F18" s="229">
        <v>1800</v>
      </c>
      <c r="G18" s="229">
        <v>1125</v>
      </c>
      <c r="H18" s="229">
        <v>675</v>
      </c>
      <c r="I18" s="232"/>
      <c r="J18" s="228"/>
    </row>
    <row r="19" spans="1:10" ht="25.2">
      <c r="A19" s="229">
        <v>16</v>
      </c>
      <c r="B19" s="230" t="s">
        <v>2048</v>
      </c>
      <c r="C19" s="229">
        <v>16</v>
      </c>
      <c r="D19" s="229">
        <v>200</v>
      </c>
      <c r="E19" s="231" t="s">
        <v>2049</v>
      </c>
      <c r="F19" s="229">
        <v>600</v>
      </c>
      <c r="G19" s="229">
        <v>375</v>
      </c>
      <c r="H19" s="229">
        <v>225</v>
      </c>
      <c r="I19" s="232"/>
      <c r="J19" s="228"/>
    </row>
    <row r="20" spans="1:10" ht="25.2">
      <c r="A20" s="229">
        <v>17</v>
      </c>
      <c r="B20" s="230" t="s">
        <v>2050</v>
      </c>
      <c r="C20" s="229">
        <v>16</v>
      </c>
      <c r="D20" s="229">
        <v>200</v>
      </c>
      <c r="E20" s="231" t="s">
        <v>2047</v>
      </c>
      <c r="F20" s="229">
        <v>1800</v>
      </c>
      <c r="G20" s="229">
        <v>1125</v>
      </c>
      <c r="H20" s="229">
        <v>675</v>
      </c>
      <c r="I20" s="232"/>
      <c r="J20" s="228"/>
    </row>
    <row r="21" spans="1:10" ht="25.2">
      <c r="A21" s="229">
        <v>18</v>
      </c>
      <c r="B21" s="230" t="s">
        <v>2051</v>
      </c>
      <c r="C21" s="229">
        <v>16</v>
      </c>
      <c r="D21" s="229">
        <v>200</v>
      </c>
      <c r="E21" s="231" t="s">
        <v>2049</v>
      </c>
      <c r="F21" s="229">
        <v>600</v>
      </c>
      <c r="G21" s="229">
        <v>375</v>
      </c>
      <c r="H21" s="229">
        <v>225</v>
      </c>
      <c r="I21" s="232"/>
      <c r="J21" s="228"/>
    </row>
    <row r="22" spans="1:10" ht="16.8">
      <c r="A22" s="229">
        <v>19</v>
      </c>
      <c r="B22" s="230" t="s">
        <v>2052</v>
      </c>
      <c r="C22" s="229">
        <v>16</v>
      </c>
      <c r="D22" s="229">
        <v>200</v>
      </c>
      <c r="E22" s="231" t="s">
        <v>2047</v>
      </c>
      <c r="F22" s="229">
        <v>1800</v>
      </c>
      <c r="G22" s="229">
        <v>1125</v>
      </c>
      <c r="H22" s="229">
        <v>675</v>
      </c>
      <c r="I22" s="232"/>
      <c r="J22" s="228"/>
    </row>
    <row r="23" spans="1:10" ht="25.2">
      <c r="A23" s="229">
        <v>20</v>
      </c>
      <c r="B23" s="230" t="s">
        <v>2053</v>
      </c>
      <c r="C23" s="229" t="s">
        <v>2054</v>
      </c>
      <c r="D23" s="229">
        <v>200</v>
      </c>
      <c r="E23" s="231" t="s">
        <v>2047</v>
      </c>
      <c r="F23" s="229">
        <v>1800</v>
      </c>
      <c r="G23" s="229">
        <v>1125</v>
      </c>
      <c r="H23" s="229">
        <v>675</v>
      </c>
      <c r="I23" s="232"/>
      <c r="J23" s="228"/>
    </row>
    <row r="24" spans="1:10" ht="25.2">
      <c r="A24" s="229">
        <v>21</v>
      </c>
      <c r="B24" s="230" t="s">
        <v>2055</v>
      </c>
      <c r="C24" s="229">
        <v>16</v>
      </c>
      <c r="D24" s="229">
        <v>200</v>
      </c>
      <c r="E24" s="231" t="s">
        <v>2047</v>
      </c>
      <c r="F24" s="229">
        <v>1800</v>
      </c>
      <c r="G24" s="229">
        <v>1125</v>
      </c>
      <c r="H24" s="229">
        <v>675</v>
      </c>
      <c r="I24" s="232"/>
      <c r="J24" s="228"/>
    </row>
    <row r="25" spans="1:10" ht="16.8">
      <c r="A25" s="229">
        <v>22</v>
      </c>
      <c r="B25" s="230" t="s">
        <v>2056</v>
      </c>
      <c r="C25" s="229">
        <v>16</v>
      </c>
      <c r="D25" s="229">
        <v>200</v>
      </c>
      <c r="E25" s="231" t="s">
        <v>2057</v>
      </c>
      <c r="F25" s="229">
        <v>800</v>
      </c>
      <c r="G25" s="229">
        <v>500</v>
      </c>
      <c r="H25" s="229">
        <v>300</v>
      </c>
      <c r="I25" s="232"/>
      <c r="J25" s="228"/>
    </row>
    <row r="26" spans="1:10" ht="25.2">
      <c r="A26" s="229">
        <v>23</v>
      </c>
      <c r="B26" s="230" t="s">
        <v>2058</v>
      </c>
      <c r="C26" s="229">
        <v>16</v>
      </c>
      <c r="D26" s="229">
        <v>200</v>
      </c>
      <c r="E26" s="231" t="s">
        <v>2047</v>
      </c>
      <c r="F26" s="229">
        <v>1800</v>
      </c>
      <c r="G26" s="229">
        <v>1125</v>
      </c>
      <c r="H26" s="229">
        <v>675</v>
      </c>
      <c r="I26" s="232"/>
      <c r="J26" s="228"/>
    </row>
    <row r="27" spans="1:10" ht="25.2">
      <c r="A27" s="229">
        <v>24</v>
      </c>
      <c r="B27" s="230" t="s">
        <v>2059</v>
      </c>
      <c r="C27" s="229">
        <v>16</v>
      </c>
      <c r="D27" s="229">
        <v>200</v>
      </c>
      <c r="E27" s="231" t="s">
        <v>2047</v>
      </c>
      <c r="F27" s="229">
        <v>1800</v>
      </c>
      <c r="G27" s="229">
        <v>1125</v>
      </c>
      <c r="H27" s="229">
        <v>675</v>
      </c>
      <c r="I27" s="232"/>
      <c r="J27" s="228"/>
    </row>
    <row r="28" spans="1:10" ht="25.2">
      <c r="A28" s="229">
        <v>25</v>
      </c>
      <c r="B28" s="230" t="s">
        <v>2060</v>
      </c>
      <c r="C28" s="229">
        <v>16</v>
      </c>
      <c r="D28" s="229">
        <v>200</v>
      </c>
      <c r="E28" s="231" t="s">
        <v>2047</v>
      </c>
      <c r="F28" s="229">
        <v>1800</v>
      </c>
      <c r="G28" s="229">
        <v>1125</v>
      </c>
      <c r="H28" s="229">
        <v>675</v>
      </c>
      <c r="I28" s="232"/>
      <c r="J28" s="228"/>
    </row>
    <row r="29" spans="1:10" ht="25.2">
      <c r="A29" s="229">
        <v>26</v>
      </c>
      <c r="B29" s="230" t="s">
        <v>2061</v>
      </c>
      <c r="C29" s="229">
        <v>16</v>
      </c>
      <c r="D29" s="229">
        <v>200</v>
      </c>
      <c r="E29" s="231" t="s">
        <v>2047</v>
      </c>
      <c r="F29" s="229">
        <v>1800</v>
      </c>
      <c r="G29" s="229">
        <v>1125</v>
      </c>
      <c r="H29" s="229">
        <v>675</v>
      </c>
      <c r="I29" s="232"/>
      <c r="J29" s="228"/>
    </row>
    <row r="30" spans="1:10" ht="16.8">
      <c r="A30" s="229">
        <v>27</v>
      </c>
      <c r="B30" s="230" t="s">
        <v>2062</v>
      </c>
      <c r="C30" s="229">
        <v>16</v>
      </c>
      <c r="D30" s="229">
        <v>200</v>
      </c>
      <c r="E30" s="231" t="s">
        <v>2047</v>
      </c>
      <c r="F30" s="229">
        <v>1800</v>
      </c>
      <c r="G30" s="229">
        <v>1125</v>
      </c>
      <c r="H30" s="229">
        <v>675</v>
      </c>
      <c r="I30" s="232"/>
      <c r="J30" s="228"/>
    </row>
    <row r="31" spans="1:10" ht="16.8">
      <c r="A31" s="229">
        <v>28</v>
      </c>
      <c r="B31" s="230" t="s">
        <v>2063</v>
      </c>
      <c r="C31" s="229">
        <v>16</v>
      </c>
      <c r="D31" s="229">
        <v>200</v>
      </c>
      <c r="E31" s="231" t="s">
        <v>2047</v>
      </c>
      <c r="F31" s="229">
        <v>1800</v>
      </c>
      <c r="G31" s="229">
        <v>1125</v>
      </c>
      <c r="H31" s="229">
        <v>675</v>
      </c>
      <c r="I31" s="232"/>
      <c r="J31" s="228"/>
    </row>
    <row r="32" spans="1:10" ht="25.2">
      <c r="A32" s="229">
        <v>29</v>
      </c>
      <c r="B32" s="230" t="s">
        <v>2064</v>
      </c>
      <c r="C32" s="229">
        <v>16</v>
      </c>
      <c r="D32" s="229">
        <v>200</v>
      </c>
      <c r="E32" s="231" t="s">
        <v>2047</v>
      </c>
      <c r="F32" s="229">
        <v>1800</v>
      </c>
      <c r="G32" s="229">
        <v>1125</v>
      </c>
      <c r="H32" s="229">
        <v>675</v>
      </c>
      <c r="I32" s="232"/>
      <c r="J32" s="228"/>
    </row>
    <row r="33" spans="1:10" ht="16.8">
      <c r="A33" s="229">
        <v>30</v>
      </c>
      <c r="B33" s="230" t="s">
        <v>2065</v>
      </c>
      <c r="C33" s="229">
        <v>16</v>
      </c>
      <c r="D33" s="229">
        <v>200</v>
      </c>
      <c r="E33" s="231" t="s">
        <v>2047</v>
      </c>
      <c r="F33" s="229">
        <v>1800</v>
      </c>
      <c r="G33" s="229">
        <v>1125</v>
      </c>
      <c r="H33" s="229">
        <v>675</v>
      </c>
      <c r="I33" s="232"/>
      <c r="J33" s="228"/>
    </row>
    <row r="34" spans="1:10" ht="16.8">
      <c r="A34" s="229">
        <v>31</v>
      </c>
      <c r="B34" s="230" t="s">
        <v>2066</v>
      </c>
      <c r="C34" s="229">
        <v>17</v>
      </c>
      <c r="D34" s="229">
        <v>250</v>
      </c>
      <c r="E34" s="231" t="s">
        <v>2047</v>
      </c>
      <c r="F34" s="229">
        <v>2250</v>
      </c>
      <c r="G34" s="229">
        <v>1125</v>
      </c>
      <c r="H34" s="229">
        <v>1125</v>
      </c>
      <c r="I34" s="232"/>
      <c r="J34" s="228"/>
    </row>
    <row r="35" spans="1:10" ht="16.8">
      <c r="A35" s="229">
        <v>32</v>
      </c>
      <c r="B35" s="230" t="s">
        <v>2067</v>
      </c>
      <c r="C35" s="229">
        <v>16</v>
      </c>
      <c r="D35" s="229">
        <v>200</v>
      </c>
      <c r="E35" s="231" t="s">
        <v>2045</v>
      </c>
      <c r="F35" s="229">
        <v>1400</v>
      </c>
      <c r="G35" s="229">
        <v>875</v>
      </c>
      <c r="H35" s="229">
        <v>525</v>
      </c>
      <c r="I35" s="232"/>
      <c r="J35" s="228"/>
    </row>
    <row r="36" spans="1:10" ht="16.8">
      <c r="A36" s="229">
        <v>33</v>
      </c>
      <c r="B36" s="230" t="s">
        <v>2068</v>
      </c>
      <c r="C36" s="229">
        <v>16</v>
      </c>
      <c r="D36" s="229">
        <v>200</v>
      </c>
      <c r="E36" s="231" t="s">
        <v>2069</v>
      </c>
      <c r="F36" s="229">
        <v>800</v>
      </c>
      <c r="G36" s="229">
        <v>500</v>
      </c>
      <c r="H36" s="229">
        <v>300</v>
      </c>
      <c r="I36" s="232"/>
      <c r="J36" s="228"/>
    </row>
    <row r="37" spans="1:10" ht="16.8">
      <c r="A37" s="229">
        <v>34</v>
      </c>
      <c r="B37" s="230" t="s">
        <v>2070</v>
      </c>
      <c r="C37" s="229">
        <v>2</v>
      </c>
      <c r="D37" s="229">
        <v>350</v>
      </c>
      <c r="E37" s="231" t="s">
        <v>2071</v>
      </c>
      <c r="F37" s="229">
        <v>1050</v>
      </c>
      <c r="G37" s="229">
        <v>375</v>
      </c>
      <c r="H37" s="229">
        <v>675</v>
      </c>
      <c r="I37" s="232"/>
      <c r="J37" s="228"/>
    </row>
    <row r="38" spans="1:10" ht="16.8">
      <c r="A38" s="229">
        <v>35</v>
      </c>
      <c r="B38" s="230" t="s">
        <v>2072</v>
      </c>
      <c r="C38" s="229">
        <v>6</v>
      </c>
      <c r="D38" s="229">
        <v>350</v>
      </c>
      <c r="E38" s="231" t="s">
        <v>2071</v>
      </c>
      <c r="F38" s="229">
        <v>1050</v>
      </c>
      <c r="G38" s="229">
        <v>375</v>
      </c>
      <c r="H38" s="229">
        <v>675</v>
      </c>
      <c r="I38" s="232"/>
      <c r="J38" s="228"/>
    </row>
    <row r="39" spans="1:10" ht="16.8">
      <c r="A39" s="229">
        <v>36</v>
      </c>
      <c r="B39" s="230" t="s">
        <v>2073</v>
      </c>
      <c r="C39" s="229">
        <v>18</v>
      </c>
      <c r="D39" s="229">
        <v>200</v>
      </c>
      <c r="E39" s="231" t="s">
        <v>2045</v>
      </c>
      <c r="F39" s="229">
        <v>1400</v>
      </c>
      <c r="G39" s="229">
        <v>875</v>
      </c>
      <c r="H39" s="229">
        <v>525</v>
      </c>
      <c r="I39" s="232"/>
      <c r="J39" s="228"/>
    </row>
    <row r="40" spans="1:10" ht="16.8">
      <c r="A40" s="229">
        <v>37</v>
      </c>
      <c r="B40" s="230" t="s">
        <v>2074</v>
      </c>
      <c r="C40" s="229">
        <v>18</v>
      </c>
      <c r="D40" s="229">
        <v>200</v>
      </c>
      <c r="E40" s="231" t="s">
        <v>2047</v>
      </c>
      <c r="F40" s="229">
        <v>1800</v>
      </c>
      <c r="G40" s="229">
        <v>1125</v>
      </c>
      <c r="H40" s="229">
        <v>675</v>
      </c>
      <c r="I40" s="232"/>
      <c r="J40" s="228"/>
    </row>
    <row r="41" spans="1:10" ht="25.2">
      <c r="A41" s="229">
        <v>38</v>
      </c>
      <c r="B41" s="230" t="s">
        <v>2075</v>
      </c>
      <c r="C41" s="229">
        <v>18</v>
      </c>
      <c r="D41" s="229">
        <v>200</v>
      </c>
      <c r="E41" s="231" t="s">
        <v>2047</v>
      </c>
      <c r="F41" s="229">
        <v>1800</v>
      </c>
      <c r="G41" s="229">
        <v>1125</v>
      </c>
      <c r="H41" s="229">
        <v>675</v>
      </c>
      <c r="I41" s="232"/>
      <c r="J41" s="228"/>
    </row>
    <row r="42" spans="1:10" ht="16.8">
      <c r="A42" s="229">
        <v>39</v>
      </c>
      <c r="B42" s="230" t="s">
        <v>2076</v>
      </c>
      <c r="C42" s="229">
        <v>18</v>
      </c>
      <c r="D42" s="229">
        <v>200</v>
      </c>
      <c r="E42" s="231" t="s">
        <v>2047</v>
      </c>
      <c r="F42" s="229">
        <v>1800</v>
      </c>
      <c r="G42" s="229">
        <v>1125</v>
      </c>
      <c r="H42" s="229">
        <v>675</v>
      </c>
      <c r="I42" s="232"/>
      <c r="J42" s="228"/>
    </row>
    <row r="43" spans="1:10" ht="25.2">
      <c r="A43" s="229">
        <v>40</v>
      </c>
      <c r="B43" s="230" t="s">
        <v>2077</v>
      </c>
      <c r="C43" s="229">
        <v>18</v>
      </c>
      <c r="D43" s="229">
        <v>250</v>
      </c>
      <c r="E43" s="231" t="s">
        <v>2047</v>
      </c>
      <c r="F43" s="229">
        <v>2250</v>
      </c>
      <c r="G43" s="229">
        <v>1125</v>
      </c>
      <c r="H43" s="229">
        <v>1125</v>
      </c>
      <c r="I43" s="232"/>
      <c r="J43" s="228"/>
    </row>
    <row r="44" spans="1:10" ht="25.2">
      <c r="A44" s="229">
        <v>41</v>
      </c>
      <c r="B44" s="230" t="s">
        <v>2078</v>
      </c>
      <c r="C44" s="229">
        <v>18</v>
      </c>
      <c r="D44" s="229">
        <v>250</v>
      </c>
      <c r="E44" s="231" t="s">
        <v>2047</v>
      </c>
      <c r="F44" s="229">
        <v>2250</v>
      </c>
      <c r="G44" s="229">
        <v>1125</v>
      </c>
      <c r="H44" s="229">
        <v>1125</v>
      </c>
      <c r="I44" s="232"/>
      <c r="J44" s="228"/>
    </row>
    <row r="45" spans="1:10" ht="16.8">
      <c r="A45" s="229">
        <v>42</v>
      </c>
      <c r="B45" s="230" t="s">
        <v>2079</v>
      </c>
      <c r="C45" s="229">
        <v>18</v>
      </c>
      <c r="D45" s="229">
        <v>250</v>
      </c>
      <c r="E45" s="231" t="s">
        <v>2047</v>
      </c>
      <c r="F45" s="229">
        <v>2250</v>
      </c>
      <c r="G45" s="229">
        <v>1125</v>
      </c>
      <c r="H45" s="229">
        <v>1125</v>
      </c>
      <c r="I45" s="232"/>
      <c r="J45" s="228"/>
    </row>
    <row r="46" spans="1:10" ht="16.8">
      <c r="A46" s="229">
        <v>43</v>
      </c>
      <c r="B46" s="230" t="s">
        <v>2080</v>
      </c>
      <c r="C46" s="229">
        <v>25</v>
      </c>
      <c r="D46" s="229">
        <v>250</v>
      </c>
      <c r="E46" s="231" t="s">
        <v>2047</v>
      </c>
      <c r="F46" s="229">
        <v>2250</v>
      </c>
      <c r="G46" s="229">
        <v>1125</v>
      </c>
      <c r="H46" s="229">
        <v>1125</v>
      </c>
      <c r="I46" s="232"/>
      <c r="J46" s="228"/>
    </row>
    <row r="47" spans="1:10" ht="33.6">
      <c r="A47" s="229">
        <v>44</v>
      </c>
      <c r="B47" s="230" t="s">
        <v>2081</v>
      </c>
      <c r="C47" s="229">
        <v>26</v>
      </c>
      <c r="D47" s="229">
        <v>200</v>
      </c>
      <c r="E47" s="231" t="s">
        <v>2047</v>
      </c>
      <c r="F47" s="229">
        <v>1800</v>
      </c>
      <c r="G47" s="229">
        <v>1125</v>
      </c>
      <c r="H47" s="229">
        <v>675</v>
      </c>
      <c r="I47" s="232"/>
      <c r="J47" s="228"/>
    </row>
    <row r="48" spans="1:10" ht="16.8">
      <c r="A48" s="229">
        <v>45</v>
      </c>
      <c r="B48" s="230" t="s">
        <v>2082</v>
      </c>
      <c r="C48" s="229">
        <v>26</v>
      </c>
      <c r="D48" s="229">
        <v>250</v>
      </c>
      <c r="E48" s="231" t="s">
        <v>2047</v>
      </c>
      <c r="F48" s="229">
        <v>2250</v>
      </c>
      <c r="G48" s="229">
        <v>1125</v>
      </c>
      <c r="H48" s="229">
        <v>1125</v>
      </c>
      <c r="I48" s="232"/>
      <c r="J48" s="228"/>
    </row>
    <row r="49" spans="1:10" ht="16.8">
      <c r="A49" s="229">
        <v>46</v>
      </c>
      <c r="B49" s="230" t="s">
        <v>2083</v>
      </c>
      <c r="C49" s="229">
        <v>33</v>
      </c>
      <c r="D49" s="229">
        <v>250</v>
      </c>
      <c r="E49" s="231" t="s">
        <v>2047</v>
      </c>
      <c r="F49" s="229">
        <v>2250</v>
      </c>
      <c r="G49" s="229">
        <v>1125</v>
      </c>
      <c r="H49" s="229">
        <v>1125</v>
      </c>
      <c r="I49" s="232"/>
      <c r="J49" s="228"/>
    </row>
    <row r="50" spans="1:10" ht="25.2">
      <c r="A50" s="229">
        <v>47</v>
      </c>
      <c r="B50" s="230" t="s">
        <v>2084</v>
      </c>
      <c r="C50" s="229">
        <v>37</v>
      </c>
      <c r="D50" s="229">
        <v>200</v>
      </c>
      <c r="E50" s="231" t="s">
        <v>2047</v>
      </c>
      <c r="F50" s="229">
        <v>1800</v>
      </c>
      <c r="G50" s="229">
        <v>1125</v>
      </c>
      <c r="H50" s="229">
        <v>675</v>
      </c>
      <c r="I50" s="232"/>
      <c r="J50" s="228"/>
    </row>
    <row r="51" spans="1:10" ht="25.2">
      <c r="A51" s="229">
        <v>48</v>
      </c>
      <c r="B51" s="230" t="s">
        <v>2085</v>
      </c>
      <c r="C51" s="229">
        <v>37</v>
      </c>
      <c r="D51" s="229">
        <v>250</v>
      </c>
      <c r="E51" s="231" t="s">
        <v>2047</v>
      </c>
      <c r="F51" s="229">
        <v>2250</v>
      </c>
      <c r="G51" s="229">
        <v>1125</v>
      </c>
      <c r="H51" s="229">
        <v>1125</v>
      </c>
      <c r="I51" s="232"/>
      <c r="J51" s="228"/>
    </row>
    <row r="52" spans="1:10" ht="16.8">
      <c r="A52" s="229">
        <v>49</v>
      </c>
      <c r="B52" s="230" t="s">
        <v>2086</v>
      </c>
      <c r="C52" s="229">
        <v>38</v>
      </c>
      <c r="D52" s="229">
        <v>250</v>
      </c>
      <c r="E52" s="231" t="s">
        <v>2047</v>
      </c>
      <c r="F52" s="229">
        <v>2250</v>
      </c>
      <c r="G52" s="229">
        <v>1125</v>
      </c>
      <c r="H52" s="229">
        <v>1125</v>
      </c>
      <c r="I52" s="232"/>
      <c r="J52" s="228"/>
    </row>
    <row r="53" spans="1:10" ht="16.8">
      <c r="A53" s="229">
        <v>50</v>
      </c>
      <c r="B53" s="230" t="s">
        <v>2087</v>
      </c>
      <c r="C53" s="229">
        <v>38</v>
      </c>
      <c r="D53" s="229">
        <v>250</v>
      </c>
      <c r="E53" s="231" t="s">
        <v>2047</v>
      </c>
      <c r="F53" s="229">
        <v>2250</v>
      </c>
      <c r="G53" s="229">
        <v>1125</v>
      </c>
      <c r="H53" s="229">
        <v>1125</v>
      </c>
      <c r="I53" s="232"/>
      <c r="J53" s="228"/>
    </row>
    <row r="54" spans="1:10" ht="25.2">
      <c r="A54" s="229">
        <v>51</v>
      </c>
      <c r="B54" s="230" t="s">
        <v>2088</v>
      </c>
      <c r="C54" s="229">
        <v>39</v>
      </c>
      <c r="D54" s="229">
        <v>250</v>
      </c>
      <c r="E54" s="231" t="s">
        <v>2089</v>
      </c>
      <c r="F54" s="229">
        <v>2000</v>
      </c>
      <c r="G54" s="229">
        <v>1000</v>
      </c>
      <c r="H54" s="229">
        <v>1000</v>
      </c>
      <c r="I54" s="232"/>
      <c r="J54" s="228"/>
    </row>
    <row r="55" spans="1:10" ht="25.2">
      <c r="A55" s="229">
        <v>52</v>
      </c>
      <c r="B55" s="230" t="s">
        <v>2090</v>
      </c>
      <c r="C55" s="229">
        <v>39</v>
      </c>
      <c r="D55" s="229">
        <v>250</v>
      </c>
      <c r="E55" s="231" t="s">
        <v>2047</v>
      </c>
      <c r="F55" s="229">
        <v>2250</v>
      </c>
      <c r="G55" s="229">
        <v>1125</v>
      </c>
      <c r="H55" s="229">
        <v>1125</v>
      </c>
      <c r="I55" s="232"/>
      <c r="J55" s="228"/>
    </row>
    <row r="56" spans="1:10" ht="16.8">
      <c r="A56" s="229">
        <v>53</v>
      </c>
      <c r="B56" s="230" t="s">
        <v>2091</v>
      </c>
      <c r="C56" s="229">
        <v>40</v>
      </c>
      <c r="D56" s="229">
        <v>200</v>
      </c>
      <c r="E56" s="231" t="s">
        <v>2047</v>
      </c>
      <c r="F56" s="229">
        <v>1800</v>
      </c>
      <c r="G56" s="229">
        <v>1125</v>
      </c>
      <c r="H56" s="229">
        <v>675</v>
      </c>
      <c r="I56" s="232"/>
      <c r="J56" s="228"/>
    </row>
    <row r="57" spans="1:10" ht="25.2">
      <c r="A57" s="229">
        <v>54</v>
      </c>
      <c r="B57" s="230" t="s">
        <v>2092</v>
      </c>
      <c r="C57" s="229">
        <v>40</v>
      </c>
      <c r="D57" s="229">
        <v>200</v>
      </c>
      <c r="E57" s="231" t="s">
        <v>2047</v>
      </c>
      <c r="F57" s="229">
        <v>1800</v>
      </c>
      <c r="G57" s="229">
        <v>1125</v>
      </c>
      <c r="H57" s="229">
        <v>675</v>
      </c>
      <c r="I57" s="232"/>
      <c r="J57" s="228"/>
    </row>
    <row r="58" spans="1:10" ht="25.2">
      <c r="A58" s="229">
        <v>55</v>
      </c>
      <c r="B58" s="230" t="s">
        <v>2093</v>
      </c>
      <c r="C58" s="229">
        <v>40</v>
      </c>
      <c r="D58" s="229">
        <v>200</v>
      </c>
      <c r="E58" s="231" t="s">
        <v>2047</v>
      </c>
      <c r="F58" s="229">
        <v>1800</v>
      </c>
      <c r="G58" s="229">
        <v>1125</v>
      </c>
      <c r="H58" s="229">
        <v>675</v>
      </c>
      <c r="I58" s="232"/>
      <c r="J58" s="228"/>
    </row>
    <row r="59" spans="1:10" ht="16.8">
      <c r="A59" s="229">
        <v>56</v>
      </c>
      <c r="B59" s="230" t="s">
        <v>2094</v>
      </c>
      <c r="C59" s="229">
        <v>40</v>
      </c>
      <c r="D59" s="229">
        <v>200</v>
      </c>
      <c r="E59" s="231" t="s">
        <v>2047</v>
      </c>
      <c r="F59" s="229">
        <v>1800</v>
      </c>
      <c r="G59" s="229">
        <v>1125</v>
      </c>
      <c r="H59" s="229">
        <v>675</v>
      </c>
      <c r="I59" s="232"/>
      <c r="J59" s="228"/>
    </row>
    <row r="60" spans="1:10" ht="25.2">
      <c r="A60" s="229">
        <v>57</v>
      </c>
      <c r="B60" s="230" t="s">
        <v>2095</v>
      </c>
      <c r="C60" s="229">
        <v>40</v>
      </c>
      <c r="D60" s="229">
        <v>200</v>
      </c>
      <c r="E60" s="231" t="s">
        <v>2047</v>
      </c>
      <c r="F60" s="229">
        <v>1800</v>
      </c>
      <c r="G60" s="229">
        <v>1125</v>
      </c>
      <c r="H60" s="229">
        <v>675</v>
      </c>
      <c r="I60" s="232"/>
      <c r="J60" s="228"/>
    </row>
    <row r="61" spans="1:10" ht="16.8">
      <c r="A61" s="229">
        <v>58</v>
      </c>
      <c r="B61" s="230" t="s">
        <v>2096</v>
      </c>
      <c r="C61" s="229">
        <v>40</v>
      </c>
      <c r="D61" s="229">
        <v>200</v>
      </c>
      <c r="E61" s="231" t="s">
        <v>2047</v>
      </c>
      <c r="F61" s="229">
        <v>1800</v>
      </c>
      <c r="G61" s="229">
        <v>1125</v>
      </c>
      <c r="H61" s="229">
        <v>675</v>
      </c>
      <c r="I61" s="232"/>
      <c r="J61" s="228"/>
    </row>
    <row r="62" spans="1:10" ht="25.2">
      <c r="A62" s="229">
        <v>59</v>
      </c>
      <c r="B62" s="230" t="s">
        <v>2097</v>
      </c>
      <c r="C62" s="229">
        <v>40</v>
      </c>
      <c r="D62" s="229">
        <v>200</v>
      </c>
      <c r="E62" s="231" t="s">
        <v>2047</v>
      </c>
      <c r="F62" s="229">
        <v>1800</v>
      </c>
      <c r="G62" s="229">
        <v>1125</v>
      </c>
      <c r="H62" s="229">
        <v>675</v>
      </c>
      <c r="I62" s="232"/>
      <c r="J62" s="228"/>
    </row>
    <row r="63" spans="1:10" ht="25.2">
      <c r="A63" s="229">
        <v>60</v>
      </c>
      <c r="B63" s="230" t="s">
        <v>2098</v>
      </c>
      <c r="C63" s="229">
        <v>40</v>
      </c>
      <c r="D63" s="229">
        <v>200</v>
      </c>
      <c r="E63" s="231" t="s">
        <v>2047</v>
      </c>
      <c r="F63" s="229">
        <v>1800</v>
      </c>
      <c r="G63" s="229">
        <v>1125</v>
      </c>
      <c r="H63" s="229">
        <v>675</v>
      </c>
      <c r="I63" s="232"/>
      <c r="J63" s="228"/>
    </row>
    <row r="64" spans="1:10" ht="25.2">
      <c r="A64" s="229">
        <v>61</v>
      </c>
      <c r="B64" s="230" t="s">
        <v>2099</v>
      </c>
      <c r="C64" s="229">
        <v>40</v>
      </c>
      <c r="D64" s="229">
        <v>200</v>
      </c>
      <c r="E64" s="231" t="s">
        <v>2047</v>
      </c>
      <c r="F64" s="229">
        <v>1800</v>
      </c>
      <c r="G64" s="229">
        <v>1125</v>
      </c>
      <c r="H64" s="229">
        <v>675</v>
      </c>
      <c r="I64" s="232"/>
      <c r="J64" s="228"/>
    </row>
    <row r="65" spans="1:10" ht="25.2">
      <c r="A65" s="229">
        <v>62</v>
      </c>
      <c r="B65" s="230" t="s">
        <v>2100</v>
      </c>
      <c r="C65" s="229">
        <v>40</v>
      </c>
      <c r="D65" s="229">
        <v>200</v>
      </c>
      <c r="E65" s="231" t="s">
        <v>2047</v>
      </c>
      <c r="F65" s="229">
        <v>1800</v>
      </c>
      <c r="G65" s="229">
        <v>1125</v>
      </c>
      <c r="H65" s="229">
        <v>675</v>
      </c>
      <c r="I65" s="232"/>
      <c r="J65" s="228"/>
    </row>
    <row r="66" spans="1:10" ht="25.2">
      <c r="A66" s="229">
        <v>63</v>
      </c>
      <c r="B66" s="230" t="s">
        <v>2101</v>
      </c>
      <c r="C66" s="229">
        <v>40</v>
      </c>
      <c r="D66" s="229">
        <v>200</v>
      </c>
      <c r="E66" s="231" t="s">
        <v>2047</v>
      </c>
      <c r="F66" s="229">
        <v>1800</v>
      </c>
      <c r="G66" s="229">
        <v>1125</v>
      </c>
      <c r="H66" s="229">
        <v>675</v>
      </c>
      <c r="I66" s="232"/>
      <c r="J66" s="228"/>
    </row>
    <row r="67" spans="1:10" ht="16.8">
      <c r="A67" s="229">
        <v>64</v>
      </c>
      <c r="B67" s="230" t="s">
        <v>2102</v>
      </c>
      <c r="C67" s="229">
        <v>40</v>
      </c>
      <c r="D67" s="229">
        <v>200</v>
      </c>
      <c r="E67" s="231" t="s">
        <v>2047</v>
      </c>
      <c r="F67" s="229">
        <v>1800</v>
      </c>
      <c r="G67" s="229">
        <v>1125</v>
      </c>
      <c r="H67" s="229">
        <v>675</v>
      </c>
      <c r="I67" s="232"/>
      <c r="J67" s="228"/>
    </row>
    <row r="68" spans="1:10" ht="25.2">
      <c r="A68" s="229">
        <v>65</v>
      </c>
      <c r="B68" s="230" t="s">
        <v>2103</v>
      </c>
      <c r="C68" s="229">
        <v>40</v>
      </c>
      <c r="D68" s="229">
        <v>200</v>
      </c>
      <c r="E68" s="231" t="s">
        <v>2047</v>
      </c>
      <c r="F68" s="229">
        <v>1800</v>
      </c>
      <c r="G68" s="229">
        <v>1125</v>
      </c>
      <c r="H68" s="229">
        <v>675</v>
      </c>
      <c r="I68" s="232"/>
      <c r="J68" s="228"/>
    </row>
    <row r="69" spans="1:10" ht="25.2">
      <c r="A69" s="229">
        <v>66</v>
      </c>
      <c r="B69" s="230" t="s">
        <v>2104</v>
      </c>
      <c r="C69" s="229">
        <v>40</v>
      </c>
      <c r="D69" s="229">
        <v>200</v>
      </c>
      <c r="E69" s="231" t="s">
        <v>2047</v>
      </c>
      <c r="F69" s="229">
        <v>1800</v>
      </c>
      <c r="G69" s="229">
        <v>1125</v>
      </c>
      <c r="H69" s="229">
        <v>675</v>
      </c>
      <c r="I69" s="232"/>
      <c r="J69" s="228"/>
    </row>
    <row r="70" spans="1:10" ht="25.2">
      <c r="A70" s="229">
        <v>67</v>
      </c>
      <c r="B70" s="230" t="s">
        <v>2105</v>
      </c>
      <c r="C70" s="229">
        <v>40</v>
      </c>
      <c r="D70" s="229">
        <v>200</v>
      </c>
      <c r="E70" s="231" t="s">
        <v>2047</v>
      </c>
      <c r="F70" s="229">
        <v>1800</v>
      </c>
      <c r="G70" s="229">
        <v>1125</v>
      </c>
      <c r="H70" s="229">
        <v>675</v>
      </c>
      <c r="I70" s="232"/>
      <c r="J70" s="228"/>
    </row>
    <row r="71" spans="1:10" ht="16.8">
      <c r="A71" s="229">
        <v>68</v>
      </c>
      <c r="B71" s="230" t="s">
        <v>2106</v>
      </c>
      <c r="C71" s="229" t="s">
        <v>2107</v>
      </c>
      <c r="D71" s="229">
        <v>250</v>
      </c>
      <c r="E71" s="231" t="s">
        <v>2047</v>
      </c>
      <c r="F71" s="229">
        <v>2250</v>
      </c>
      <c r="G71" s="229">
        <v>1125</v>
      </c>
      <c r="H71" s="229">
        <v>1125</v>
      </c>
      <c r="I71" s="232"/>
      <c r="J71" s="228"/>
    </row>
    <row r="72" spans="1:10" ht="16.8">
      <c r="A72" s="229">
        <v>69</v>
      </c>
      <c r="B72" s="230" t="s">
        <v>2108</v>
      </c>
      <c r="C72" s="229">
        <v>52</v>
      </c>
      <c r="D72" s="229">
        <v>200</v>
      </c>
      <c r="E72" s="231" t="s">
        <v>2047</v>
      </c>
      <c r="F72" s="229">
        <v>1800</v>
      </c>
      <c r="G72" s="229">
        <v>1125</v>
      </c>
      <c r="H72" s="229">
        <v>675</v>
      </c>
      <c r="I72" s="232"/>
      <c r="J72" s="228"/>
    </row>
    <row r="73" spans="1:10" ht="16.8">
      <c r="A73" s="229">
        <v>70</v>
      </c>
      <c r="B73" s="230" t="s">
        <v>2109</v>
      </c>
      <c r="C73" s="229">
        <v>63</v>
      </c>
      <c r="D73" s="229">
        <v>200</v>
      </c>
      <c r="E73" s="231" t="s">
        <v>2047</v>
      </c>
      <c r="F73" s="229">
        <v>1800</v>
      </c>
      <c r="G73" s="229">
        <v>1125</v>
      </c>
      <c r="H73" s="229">
        <v>675</v>
      </c>
      <c r="I73" s="232"/>
      <c r="J73" s="228"/>
    </row>
    <row r="74" spans="1:10" ht="16.8">
      <c r="A74" s="229">
        <v>71</v>
      </c>
      <c r="B74" s="230" t="s">
        <v>2110</v>
      </c>
      <c r="C74" s="229">
        <v>63</v>
      </c>
      <c r="D74" s="229">
        <v>250</v>
      </c>
      <c r="E74" s="231" t="s">
        <v>2047</v>
      </c>
      <c r="F74" s="229">
        <v>2250</v>
      </c>
      <c r="G74" s="229">
        <v>1125</v>
      </c>
      <c r="H74" s="229">
        <v>1125</v>
      </c>
      <c r="I74" s="232"/>
      <c r="J74" s="228"/>
    </row>
    <row r="75" spans="1:10" ht="25.2">
      <c r="A75" s="229">
        <v>72</v>
      </c>
      <c r="B75" s="230" t="s">
        <v>2111</v>
      </c>
      <c r="C75" s="229">
        <v>62</v>
      </c>
      <c r="D75" s="229">
        <v>350</v>
      </c>
      <c r="E75" s="231" t="s">
        <v>2071</v>
      </c>
      <c r="F75" s="229">
        <v>1050</v>
      </c>
      <c r="G75" s="229">
        <v>375</v>
      </c>
      <c r="H75" s="229">
        <v>675</v>
      </c>
      <c r="I75" s="232"/>
      <c r="J75" s="228"/>
    </row>
    <row r="76" spans="1:10" ht="16.8">
      <c r="A76" s="229">
        <v>73</v>
      </c>
      <c r="B76" s="230" t="s">
        <v>2112</v>
      </c>
      <c r="C76" s="229">
        <v>81</v>
      </c>
      <c r="D76" s="229">
        <v>350</v>
      </c>
      <c r="E76" s="231" t="s">
        <v>2113</v>
      </c>
      <c r="F76" s="229">
        <v>1750</v>
      </c>
      <c r="G76" s="229">
        <v>625</v>
      </c>
      <c r="H76" s="229">
        <v>1125</v>
      </c>
      <c r="I76" s="232"/>
      <c r="J76" s="228"/>
    </row>
    <row r="77" spans="1:10" ht="16.8">
      <c r="A77" s="229">
        <v>74</v>
      </c>
      <c r="B77" s="230" t="s">
        <v>2114</v>
      </c>
      <c r="C77" s="229">
        <v>65</v>
      </c>
      <c r="D77" s="229">
        <v>200</v>
      </c>
      <c r="E77" s="231" t="s">
        <v>2047</v>
      </c>
      <c r="F77" s="229">
        <v>1800</v>
      </c>
      <c r="G77" s="229">
        <v>1125</v>
      </c>
      <c r="H77" s="229">
        <v>675</v>
      </c>
      <c r="I77" s="232"/>
      <c r="J77" s="228"/>
    </row>
    <row r="78" spans="1:10" ht="25.2">
      <c r="A78" s="229">
        <v>75</v>
      </c>
      <c r="B78" s="230" t="s">
        <v>2115</v>
      </c>
      <c r="C78" s="229">
        <v>65</v>
      </c>
      <c r="D78" s="229">
        <v>200</v>
      </c>
      <c r="E78" s="231" t="s">
        <v>2047</v>
      </c>
      <c r="F78" s="229">
        <v>1800</v>
      </c>
      <c r="G78" s="229">
        <v>1125</v>
      </c>
      <c r="H78" s="229">
        <v>675</v>
      </c>
      <c r="I78" s="232"/>
      <c r="J78" s="228"/>
    </row>
    <row r="79" spans="1:10" ht="25.2">
      <c r="A79" s="229">
        <v>76</v>
      </c>
      <c r="B79" s="230" t="s">
        <v>2116</v>
      </c>
      <c r="C79" s="229">
        <v>74</v>
      </c>
      <c r="D79" s="229">
        <v>250</v>
      </c>
      <c r="E79" s="231" t="s">
        <v>2047</v>
      </c>
      <c r="F79" s="229">
        <v>2250</v>
      </c>
      <c r="G79" s="229">
        <v>1125</v>
      </c>
      <c r="H79" s="229">
        <v>1125</v>
      </c>
      <c r="I79" s="232"/>
      <c r="J79" s="228"/>
    </row>
    <row r="80" spans="1:10" ht="16.8">
      <c r="A80" s="229">
        <v>77</v>
      </c>
      <c r="B80" s="230" t="s">
        <v>2117</v>
      </c>
      <c r="C80" s="229">
        <v>83</v>
      </c>
      <c r="D80" s="229">
        <v>250</v>
      </c>
      <c r="E80" s="231" t="s">
        <v>2047</v>
      </c>
      <c r="F80" s="229">
        <v>2250</v>
      </c>
      <c r="G80" s="229">
        <v>1125</v>
      </c>
      <c r="H80" s="229">
        <v>1125</v>
      </c>
      <c r="I80" s="232"/>
      <c r="J80" s="228"/>
    </row>
    <row r="81" spans="1:10" ht="25.2">
      <c r="A81" s="229">
        <v>78</v>
      </c>
      <c r="B81" s="230" t="s">
        <v>2118</v>
      </c>
      <c r="C81" s="229">
        <v>32</v>
      </c>
      <c r="D81" s="229">
        <v>350</v>
      </c>
      <c r="E81" s="231" t="s">
        <v>2071</v>
      </c>
      <c r="F81" s="229">
        <v>1050</v>
      </c>
      <c r="G81" s="229">
        <v>375</v>
      </c>
      <c r="H81" s="229">
        <v>675</v>
      </c>
      <c r="I81" s="232"/>
      <c r="J81" s="228"/>
    </row>
    <row r="82" spans="1:10" ht="25.2">
      <c r="A82" s="229">
        <v>79</v>
      </c>
      <c r="B82" s="230" t="s">
        <v>2119</v>
      </c>
      <c r="C82" s="229">
        <v>4</v>
      </c>
      <c r="D82" s="229">
        <v>350</v>
      </c>
      <c r="E82" s="231" t="s">
        <v>2045</v>
      </c>
      <c r="F82" s="229">
        <v>2450</v>
      </c>
      <c r="G82" s="229">
        <v>875</v>
      </c>
      <c r="H82" s="229">
        <v>1575</v>
      </c>
      <c r="I82" s="232"/>
      <c r="J82" s="228"/>
    </row>
    <row r="83" spans="1:10" ht="16.8">
      <c r="A83" s="229">
        <v>80</v>
      </c>
      <c r="B83" s="230" t="s">
        <v>2120</v>
      </c>
      <c r="C83" s="229">
        <v>4</v>
      </c>
      <c r="D83" s="229">
        <v>350</v>
      </c>
      <c r="E83" s="231" t="s">
        <v>2045</v>
      </c>
      <c r="F83" s="229">
        <v>2450</v>
      </c>
      <c r="G83" s="229">
        <v>875</v>
      </c>
      <c r="H83" s="229">
        <v>1575</v>
      </c>
      <c r="I83" s="232"/>
      <c r="J83" s="228"/>
    </row>
    <row r="84" spans="1:10" ht="25.2">
      <c r="A84" s="229">
        <v>81</v>
      </c>
      <c r="B84" s="230" t="s">
        <v>2121</v>
      </c>
      <c r="C84" s="229">
        <v>12</v>
      </c>
      <c r="D84" s="229">
        <v>350</v>
      </c>
      <c r="E84" s="231" t="s">
        <v>2071</v>
      </c>
      <c r="F84" s="229">
        <v>1050</v>
      </c>
      <c r="G84" s="229">
        <v>375</v>
      </c>
      <c r="H84" s="229">
        <v>675</v>
      </c>
      <c r="I84" s="232"/>
      <c r="J84" s="228"/>
    </row>
    <row r="85" spans="1:10" ht="25.2">
      <c r="A85" s="229">
        <v>82</v>
      </c>
      <c r="B85" s="230" t="s">
        <v>2122</v>
      </c>
      <c r="C85" s="229">
        <v>45</v>
      </c>
      <c r="D85" s="229">
        <v>200</v>
      </c>
      <c r="E85" s="231" t="s">
        <v>2069</v>
      </c>
      <c r="F85" s="229">
        <v>800</v>
      </c>
      <c r="G85" s="229">
        <v>500</v>
      </c>
      <c r="H85" s="229">
        <v>300</v>
      </c>
      <c r="I85" s="232"/>
      <c r="J85" s="228"/>
    </row>
    <row r="86" spans="1:10" ht="16.8">
      <c r="A86" s="229">
        <v>83</v>
      </c>
      <c r="B86" s="230" t="s">
        <v>2123</v>
      </c>
      <c r="C86" s="229">
        <v>45</v>
      </c>
      <c r="D86" s="229">
        <v>250</v>
      </c>
      <c r="E86" s="231" t="s">
        <v>2069</v>
      </c>
      <c r="F86" s="229">
        <v>1000</v>
      </c>
      <c r="G86" s="229">
        <v>500</v>
      </c>
      <c r="H86" s="229">
        <v>500</v>
      </c>
      <c r="I86" s="232"/>
      <c r="J86" s="228"/>
    </row>
    <row r="87" spans="1:10">
      <c r="A87" s="232"/>
      <c r="B87" s="230"/>
      <c r="C87" s="232"/>
      <c r="D87" s="232"/>
      <c r="E87" s="228"/>
      <c r="F87" s="232"/>
      <c r="G87" s="232"/>
      <c r="H87" s="224">
        <v>71950</v>
      </c>
      <c r="I87" s="232"/>
      <c r="J87" s="228"/>
    </row>
  </sheetData>
  <mergeCells count="2">
    <mergeCell ref="A2:J2"/>
    <mergeCell ref="A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2014-07-30T12:34:38Z</dcterms:created>
  <dcterms:modified xsi:type="dcterms:W3CDTF">2014-07-31T16:14:02Z</dcterms:modified>
</cp:coreProperties>
</file>